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HERE\Desktop\"/>
    </mc:Choice>
  </mc:AlternateContent>
  <bookViews>
    <workbookView xWindow="0" yWindow="0" windowWidth="20490" windowHeight="5835" activeTab="1"/>
  </bookViews>
  <sheets>
    <sheet name="TB.12.1" sheetId="1" r:id="rId1"/>
    <sheet name="TB.12.2" sheetId="2" r:id="rId2"/>
  </sheets>
  <definedNames>
    <definedName name="_xlnm.Print_Area" localSheetId="0">TB.12.1!$A$1:$F$83</definedName>
    <definedName name="_xlnm.Print_Area" localSheetId="1">TB.12.2!$A$1:$F$86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  <c r="G80" i="1"/>
  <c r="H67" i="1"/>
  <c r="G67" i="1"/>
  <c r="H66" i="1"/>
  <c r="H65" i="1"/>
  <c r="H62" i="1"/>
  <c r="H68" i="1" s="1"/>
  <c r="H61" i="1"/>
  <c r="H60" i="1"/>
  <c r="G55" i="1"/>
  <c r="G44" i="1"/>
  <c r="H43" i="1"/>
  <c r="H42" i="1"/>
  <c r="H41" i="1"/>
  <c r="H40" i="1"/>
  <c r="H39" i="1"/>
  <c r="H38" i="1"/>
  <c r="H37" i="1"/>
  <c r="H44" i="1" s="1"/>
  <c r="H36" i="1"/>
  <c r="H35" i="1"/>
  <c r="G31" i="1"/>
  <c r="G25" i="1"/>
  <c r="G15" i="1"/>
</calcChain>
</file>

<file path=xl/sharedStrings.xml><?xml version="1.0" encoding="utf-8"?>
<sst xmlns="http://schemas.openxmlformats.org/spreadsheetml/2006/main" count="574" uniqueCount="136">
  <si>
    <t>DIŞ MÜŞTERİLER İÇİN                                      DENEYLER  LİSTESİ                                                              VE                                                                     GEREKLİ BİLGİLER</t>
  </si>
  <si>
    <t>Yayın Tarihi:23/11/2010</t>
  </si>
  <si>
    <t>Rev.No/Tarih:04/02.05.2017</t>
  </si>
  <si>
    <t>BURSA ÇİMENTO    FABRİKASI A.Ş.</t>
  </si>
  <si>
    <t>Sayfa No: 1/2</t>
  </si>
  <si>
    <t>DENEYİN ADI</t>
  </si>
  <si>
    <t>ÜCRET</t>
  </si>
  <si>
    <t>METOD/STANDART</t>
  </si>
  <si>
    <t>DENEY SÜRESİ</t>
  </si>
  <si>
    <t>17025 KAPSAM</t>
  </si>
  <si>
    <t>NUMUNE MİKTARI</t>
  </si>
  <si>
    <t xml:space="preserve">ÇİMENTO ANALİZLERİ                                                                           </t>
  </si>
  <si>
    <t>Komple Fiziksel Testler</t>
  </si>
  <si>
    <t xml:space="preserve"> 3 kg</t>
  </si>
  <si>
    <t>Özgül Ağırlık (Yoğunluk)</t>
  </si>
  <si>
    <t>TS EN 196-6</t>
  </si>
  <si>
    <t>1 gün</t>
  </si>
  <si>
    <t>+</t>
  </si>
  <si>
    <t>500 gr</t>
  </si>
  <si>
    <t>İncelik (Özgül Yüzey+ Özgül Ağırlık)</t>
  </si>
  <si>
    <t>- / +</t>
  </si>
  <si>
    <t>Basınç Daynımı  2-7-28 gün</t>
  </si>
  <si>
    <t>TS EN 196-1</t>
  </si>
  <si>
    <t>30 gün</t>
  </si>
  <si>
    <t>3 Kg</t>
  </si>
  <si>
    <t xml:space="preserve">Kıvam + Priz Süresi </t>
  </si>
  <si>
    <t>TS EN 196-3</t>
  </si>
  <si>
    <t>1 Kg</t>
  </si>
  <si>
    <t>Hacim Genleşmesi</t>
  </si>
  <si>
    <t>Elek Analizi (1 Elek İçin Elek Bakiyesi)</t>
  </si>
  <si>
    <t>2 gün</t>
  </si>
  <si>
    <t>-</t>
  </si>
  <si>
    <t>Tane Boyut Dağılımı Tayini</t>
  </si>
  <si>
    <t>Lazer Tane Boyu Dağılım Cihazı</t>
  </si>
  <si>
    <t xml:space="preserve">Komple Kimyasal Analiz                                                                                                                   </t>
  </si>
  <si>
    <t xml:space="preserve"> 500 g</t>
  </si>
  <si>
    <t>Kızdırma Kaybı</t>
  </si>
  <si>
    <t>TS EN 196-2</t>
  </si>
  <si>
    <r>
      <t>SiO</t>
    </r>
    <r>
      <rPr>
        <vertAlign val="subscript"/>
        <sz val="10"/>
        <color indexed="8"/>
        <rFont val="Arial"/>
        <family val="2"/>
        <charset val="162"/>
      </rPr>
      <t>2</t>
    </r>
  </si>
  <si>
    <t>XRF/TS EN 196-2</t>
  </si>
  <si>
    <r>
      <t>Al</t>
    </r>
    <r>
      <rPr>
        <vertAlign val="subscript"/>
        <sz val="10"/>
        <color indexed="8"/>
        <rFont val="Arial"/>
        <family val="2"/>
        <charset val="162"/>
      </rPr>
      <t>2</t>
    </r>
    <r>
      <rPr>
        <sz val="10"/>
        <color indexed="8"/>
        <rFont val="Arial"/>
        <family val="2"/>
        <charset val="162"/>
      </rPr>
      <t>O</t>
    </r>
    <r>
      <rPr>
        <vertAlign val="subscript"/>
        <sz val="10"/>
        <color indexed="8"/>
        <rFont val="Arial"/>
        <family val="2"/>
        <charset val="162"/>
      </rPr>
      <t>3</t>
    </r>
    <r>
      <rPr>
        <sz val="10"/>
        <rFont val="Arial Tur"/>
        <charset val="162"/>
      </rPr>
      <t/>
    </r>
  </si>
  <si>
    <r>
      <t>Fe</t>
    </r>
    <r>
      <rPr>
        <vertAlign val="subscript"/>
        <sz val="10"/>
        <color indexed="8"/>
        <rFont val="Arial"/>
        <family val="2"/>
        <charset val="162"/>
      </rPr>
      <t>2</t>
    </r>
    <r>
      <rPr>
        <sz val="10"/>
        <color indexed="8"/>
        <rFont val="Arial"/>
        <family val="2"/>
        <charset val="162"/>
      </rPr>
      <t>O</t>
    </r>
    <r>
      <rPr>
        <vertAlign val="subscript"/>
        <sz val="10"/>
        <color indexed="8"/>
        <rFont val="Arial"/>
        <family val="2"/>
        <charset val="162"/>
      </rPr>
      <t>3</t>
    </r>
    <r>
      <rPr>
        <sz val="10"/>
        <rFont val="Arial Tur"/>
        <charset val="162"/>
      </rPr>
      <t/>
    </r>
  </si>
  <si>
    <t>CaO</t>
  </si>
  <si>
    <t>MgO</t>
  </si>
  <si>
    <r>
      <t>SO</t>
    </r>
    <r>
      <rPr>
        <vertAlign val="subscript"/>
        <sz val="10"/>
        <color indexed="8"/>
        <rFont val="Arial"/>
        <family val="2"/>
        <charset val="162"/>
      </rPr>
      <t>3</t>
    </r>
  </si>
  <si>
    <r>
      <t>K</t>
    </r>
    <r>
      <rPr>
        <vertAlign val="subscript"/>
        <sz val="10"/>
        <color indexed="8"/>
        <rFont val="Arial"/>
        <family val="2"/>
        <charset val="162"/>
      </rPr>
      <t>2</t>
    </r>
    <r>
      <rPr>
        <sz val="10"/>
        <color indexed="8"/>
        <rFont val="Arial"/>
        <family val="2"/>
        <charset val="162"/>
      </rPr>
      <t>O</t>
    </r>
    <r>
      <rPr>
        <sz val="10"/>
        <rFont val="Arial Tur"/>
        <charset val="162"/>
      </rPr>
      <t/>
    </r>
  </si>
  <si>
    <r>
      <t>Na</t>
    </r>
    <r>
      <rPr>
        <vertAlign val="subscript"/>
        <sz val="10"/>
        <color indexed="8"/>
        <rFont val="Arial"/>
        <family val="2"/>
        <charset val="162"/>
      </rPr>
      <t>2</t>
    </r>
    <r>
      <rPr>
        <sz val="10"/>
        <color indexed="8"/>
        <rFont val="Arial"/>
        <family val="2"/>
        <charset val="162"/>
      </rPr>
      <t>O</t>
    </r>
    <r>
      <rPr>
        <sz val="10"/>
        <rFont val="Arial Tur"/>
        <charset val="162"/>
      </rPr>
      <t/>
    </r>
  </si>
  <si>
    <r>
      <t>Cl</t>
    </r>
    <r>
      <rPr>
        <vertAlign val="superscript"/>
        <sz val="10"/>
        <color indexed="8"/>
        <rFont val="Arial"/>
        <family val="2"/>
        <charset val="162"/>
      </rPr>
      <t>-</t>
    </r>
  </si>
  <si>
    <r>
      <t>CO</t>
    </r>
    <r>
      <rPr>
        <vertAlign val="subscript"/>
        <sz val="10"/>
        <color indexed="8"/>
        <rFont val="Arial"/>
        <family val="2"/>
        <charset val="162"/>
      </rPr>
      <t>2</t>
    </r>
  </si>
  <si>
    <t>Serbest CaO</t>
  </si>
  <si>
    <t>Glikol Metodu</t>
  </si>
  <si>
    <r>
      <t>Çözünmeyen Kalıntı (Na</t>
    </r>
    <r>
      <rPr>
        <vertAlign val="subscript"/>
        <sz val="10"/>
        <color indexed="8"/>
        <rFont val="Arial"/>
        <family val="2"/>
        <charset val="162"/>
      </rPr>
      <t>2</t>
    </r>
    <r>
      <rPr>
        <sz val="10"/>
        <color indexed="8"/>
        <rFont val="Arial"/>
        <family val="2"/>
        <charset val="162"/>
      </rPr>
      <t>CO</t>
    </r>
    <r>
      <rPr>
        <vertAlign val="subscript"/>
        <sz val="10"/>
        <color indexed="8"/>
        <rFont val="Arial"/>
        <family val="2"/>
        <charset val="162"/>
      </rPr>
      <t>3</t>
    </r>
    <r>
      <rPr>
        <sz val="10"/>
        <color indexed="8"/>
        <rFont val="Arial"/>
        <family val="2"/>
        <charset val="162"/>
      </rPr>
      <t xml:space="preserve"> ile)</t>
    </r>
  </si>
  <si>
    <t>Toplma Katkı</t>
  </si>
  <si>
    <t>TSE CEN/TR 196-4</t>
  </si>
  <si>
    <t>Puzolanik Özellik</t>
  </si>
  <si>
    <t>TS EN 196-5</t>
  </si>
  <si>
    <t>8 gün</t>
  </si>
  <si>
    <r>
      <t>Suda çözünen Cr</t>
    </r>
    <r>
      <rPr>
        <vertAlign val="superscript"/>
        <sz val="10"/>
        <color indexed="8"/>
        <rFont val="Arial"/>
        <family val="2"/>
        <charset val="162"/>
      </rPr>
      <t>+6</t>
    </r>
  </si>
  <si>
    <t>TS EN 196-10</t>
  </si>
  <si>
    <t xml:space="preserve">UÇUCU KÜL ANALİZLERİ                                                                                                           </t>
  </si>
  <si>
    <t>Komple Uçucu Kül Deneyleri</t>
  </si>
  <si>
    <t>2 Kg</t>
  </si>
  <si>
    <t>Nem Tayini</t>
  </si>
  <si>
    <t>Gravimetrik Analiz LAS.T.12</t>
  </si>
  <si>
    <t>Uçucu Külde Puzolanik Aktivite Endeksi (28-90)</t>
  </si>
  <si>
    <t>TS EN 450-1</t>
  </si>
  <si>
    <t>92 gün</t>
  </si>
  <si>
    <t>1,5 Kg</t>
  </si>
  <si>
    <t>*</t>
  </si>
  <si>
    <t>Elek Bakiyesi (Yaş eleme)</t>
  </si>
  <si>
    <t>TS EN 451-2/ TS EN 196-6</t>
  </si>
  <si>
    <t xml:space="preserve"> 500 gr</t>
  </si>
  <si>
    <t>Özgül Ağırlık</t>
  </si>
  <si>
    <t>Reaktif CaO</t>
  </si>
  <si>
    <t>TS EN 197-1</t>
  </si>
  <si>
    <t>4 gün</t>
  </si>
  <si>
    <r>
      <t>Reaktif SiO</t>
    </r>
    <r>
      <rPr>
        <vertAlign val="subscript"/>
        <sz val="10"/>
        <color indexed="8"/>
        <rFont val="Arial"/>
        <family val="2"/>
        <charset val="162"/>
      </rPr>
      <t>2</t>
    </r>
  </si>
  <si>
    <t>TS EN 451-1</t>
  </si>
  <si>
    <t>Genleşme</t>
  </si>
  <si>
    <r>
      <t>SiO</t>
    </r>
    <r>
      <rPr>
        <vertAlign val="subscript"/>
        <sz val="10"/>
        <color indexed="8"/>
        <rFont val="Arial"/>
        <family val="2"/>
        <charset val="162"/>
      </rPr>
      <t>2</t>
    </r>
    <r>
      <rPr>
        <sz val="10"/>
        <color indexed="8"/>
        <rFont val="Arial"/>
        <family val="2"/>
        <charset val="162"/>
      </rPr>
      <t>+Al</t>
    </r>
    <r>
      <rPr>
        <vertAlign val="subscript"/>
        <sz val="10"/>
        <color indexed="8"/>
        <rFont val="Arial"/>
        <family val="2"/>
        <charset val="162"/>
      </rPr>
      <t>2</t>
    </r>
    <r>
      <rPr>
        <sz val="10"/>
        <color indexed="8"/>
        <rFont val="Arial"/>
        <family val="2"/>
        <charset val="162"/>
      </rPr>
      <t>O</t>
    </r>
    <r>
      <rPr>
        <vertAlign val="subscript"/>
        <sz val="10"/>
        <color indexed="8"/>
        <rFont val="Arial"/>
        <family val="2"/>
        <charset val="162"/>
      </rPr>
      <t>3</t>
    </r>
    <r>
      <rPr>
        <sz val="10"/>
        <color indexed="8"/>
        <rFont val="Arial"/>
        <family val="2"/>
        <charset val="162"/>
      </rPr>
      <t>+Fe2O</t>
    </r>
    <r>
      <rPr>
        <vertAlign val="subscript"/>
        <sz val="10"/>
        <color indexed="8"/>
        <rFont val="Arial"/>
        <family val="2"/>
        <charset val="162"/>
      </rPr>
      <t>3</t>
    </r>
  </si>
  <si>
    <t xml:space="preserve">KÖMÜR  ANALİZLERİ                                                                                                           </t>
  </si>
  <si>
    <t>Komple Kömür Analizleri</t>
  </si>
  <si>
    <t>Kömürde Toplam Rutubet Tayini</t>
  </si>
  <si>
    <t>TS 690 ISO 589/Mart 2002</t>
  </si>
  <si>
    <t>100 gr</t>
  </si>
  <si>
    <t>Kömürde Kömürde Kül Tayini</t>
  </si>
  <si>
    <t>ELTRA TGA Cihazı</t>
  </si>
  <si>
    <t>Kömürde Toplam Kükürt (S) Tayini</t>
  </si>
  <si>
    <t>"</t>
  </si>
  <si>
    <t>200 gr</t>
  </si>
  <si>
    <t>Kömürde Uçucu Madde Tayini</t>
  </si>
  <si>
    <t>Kömürde Kalori Tayini</t>
  </si>
  <si>
    <t>IKA Kalorimetre</t>
  </si>
  <si>
    <t>Kömürde C ve S Tayini</t>
  </si>
  <si>
    <t>ELTRA C-S Cihazı</t>
  </si>
  <si>
    <t>Kömür Külünde Komple Kimyasal Analiz</t>
  </si>
  <si>
    <t xml:space="preserve">TRAS  ANALİZLERİ                                                                                                           </t>
  </si>
  <si>
    <t>Tras Analizleri</t>
  </si>
  <si>
    <t>Puzolanik Aktivite Deneyi İçin Öğütme</t>
  </si>
  <si>
    <t>TS 25</t>
  </si>
  <si>
    <t xml:space="preserve"> 2 kg</t>
  </si>
  <si>
    <t xml:space="preserve">Öğütülmüş Numunede Puzolanik Aktivite </t>
  </si>
  <si>
    <t>TS 26</t>
  </si>
  <si>
    <t xml:space="preserve">TS EN 196-2- </t>
  </si>
  <si>
    <t>Cl-</t>
  </si>
  <si>
    <t xml:space="preserve">HAMMADDE VE MİNERAL KATKI MADDELERİ ANALİZLERİ  ANALİZLERİ                                                                                                           </t>
  </si>
  <si>
    <t>Hammadde ve Mineral Katkı Maddeleri Komple Kimysal Analiz</t>
  </si>
  <si>
    <t>Rutubet Tayini</t>
  </si>
  <si>
    <t>SiO2</t>
  </si>
  <si>
    <t>Al2O3</t>
  </si>
  <si>
    <t>Fe2O3</t>
  </si>
  <si>
    <t>SO3</t>
  </si>
  <si>
    <t>K2O</t>
  </si>
  <si>
    <t>Na2O</t>
  </si>
  <si>
    <t>Çözünmeyen Kalıntı (Na2CO3 ile)</t>
  </si>
  <si>
    <t>CaCO3 ve MgCO3 Tayini</t>
  </si>
  <si>
    <t>Asit Baz Titrasyonu LAS.T.11</t>
  </si>
  <si>
    <t>LAS.TB.12</t>
  </si>
  <si>
    <t>Kalite Müdürü</t>
  </si>
  <si>
    <t>Kimyager</t>
  </si>
  <si>
    <t>Sayfa No: 2/2</t>
  </si>
  <si>
    <t>Komple Fiziksel ve Kimyasal test</t>
  </si>
  <si>
    <t xml:space="preserve"> 200 g</t>
  </si>
  <si>
    <t>Uçucu Külde Puzolanik Aktivite Endeksi (28-90 gün)</t>
  </si>
  <si>
    <t>7-28 gün Basınç Dayanımı</t>
  </si>
  <si>
    <t>TS 639</t>
  </si>
  <si>
    <t>1,5 kg</t>
  </si>
  <si>
    <t>Puzolanik Aktivite (Ham kül)</t>
  </si>
  <si>
    <t>Elek Bakiyesi (1 Elek İçin Elek Bakiyesi)</t>
  </si>
  <si>
    <t xml:space="preserve"> 200 gr</t>
  </si>
  <si>
    <t>Priz Süresi</t>
  </si>
  <si>
    <t>3 gün</t>
  </si>
  <si>
    <t>TS EN 451-1/ TS EN 196-3</t>
  </si>
  <si>
    <t>7 gün</t>
  </si>
  <si>
    <t>9 gün</t>
  </si>
  <si>
    <t>Çözünmeyen Kalıntı (KOH 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</si>
</sst>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TL&quot;;[Red]\-#,##0\ &quot;TL&quot;"/>
  </numFmts>
  <fonts count="18"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sz val="11"/>
      <name val="Arial Tur"/>
      <family val="2"/>
      <charset val="162"/>
    </font>
    <font>
      <b/>
      <sz val="10"/>
      <name val="Arial Tur"/>
      <family val="2"/>
      <charset val="162"/>
    </font>
    <font>
      <sz val="8"/>
      <name val="Arial Tur"/>
      <family val="2"/>
      <charset val="162"/>
    </font>
    <font>
      <b/>
      <sz val="12"/>
      <name val="Arial Tur"/>
      <family val="2"/>
      <charset val="162"/>
    </font>
    <font>
      <b/>
      <sz val="8"/>
      <color indexed="17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1"/>
      <name val="Arial Tur"/>
      <charset val="162"/>
    </font>
    <font>
      <b/>
      <i/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vertAlign val="subscript"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vertAlign val="superscript"/>
      <sz val="10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11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rgb="FF008000"/>
      </left>
      <right style="thin">
        <color indexed="64"/>
      </right>
      <top style="thick">
        <color rgb="FF008000"/>
      </top>
      <bottom style="thick">
        <color rgb="FF008000"/>
      </bottom>
      <diagonal/>
    </border>
    <border>
      <left style="thin">
        <color indexed="64"/>
      </left>
      <right style="thin">
        <color indexed="64"/>
      </right>
      <top style="thick">
        <color rgb="FF008000"/>
      </top>
      <bottom style="thick">
        <color rgb="FF008000"/>
      </bottom>
      <diagonal/>
    </border>
    <border>
      <left style="thin">
        <color indexed="64"/>
      </left>
      <right/>
      <top style="thick">
        <color rgb="FF008000"/>
      </top>
      <bottom style="thick">
        <color rgb="FF008000"/>
      </bottom>
      <diagonal/>
    </border>
    <border>
      <left style="thin">
        <color indexed="64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8000"/>
      </right>
      <top/>
      <bottom style="medium">
        <color indexed="64"/>
      </bottom>
      <diagonal/>
    </border>
    <border>
      <left style="thick">
        <color rgb="FF008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medium">
        <color indexed="64"/>
      </top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medium">
        <color indexed="64"/>
      </bottom>
      <diagonal/>
    </border>
    <border>
      <left style="thick">
        <color rgb="FF008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8000"/>
      </right>
      <top style="medium">
        <color indexed="64"/>
      </top>
      <bottom style="medium">
        <color indexed="64"/>
      </bottom>
      <diagonal/>
    </border>
    <border>
      <left style="thick">
        <color rgb="FF008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8000"/>
      </right>
      <top/>
      <bottom/>
      <diagonal/>
    </border>
    <border>
      <left style="thin">
        <color indexed="64"/>
      </left>
      <right style="thick">
        <color rgb="FF008000"/>
      </right>
      <top/>
      <bottom style="medium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8000"/>
      </right>
      <top style="medium">
        <color indexed="64"/>
      </top>
      <bottom style="medium">
        <color indexed="64"/>
      </bottom>
      <diagonal/>
    </border>
    <border>
      <left style="thick">
        <color rgb="FF008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8000"/>
      </right>
      <top/>
      <bottom style="thin">
        <color indexed="64"/>
      </bottom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/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/>
      <right/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ck">
        <color rgb="FF008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13" xfId="0" applyFont="1" applyBorder="1" applyAlignment="1">
      <alignment horizontal="left" vertical="center" wrapText="1"/>
    </xf>
    <xf numFmtId="6" fontId="11" fillId="0" borderId="14" xfId="0" applyNumberFormat="1" applyFont="1" applyBorder="1" applyAlignment="1">
      <alignment horizontal="center" vertical="center" wrapText="1"/>
    </xf>
    <xf numFmtId="6" fontId="11" fillId="0" borderId="14" xfId="0" applyNumberFormat="1" applyFont="1" applyBorder="1" applyAlignment="1">
      <alignment vertical="center" wrapText="1"/>
    </xf>
    <xf numFmtId="6" fontId="11" fillId="0" borderId="15" xfId="0" applyNumberFormat="1" applyFont="1" applyBorder="1" applyAlignment="1">
      <alignment horizontal="left" wrapText="1"/>
    </xf>
    <xf numFmtId="0" fontId="10" fillId="2" borderId="16" xfId="0" applyFont="1" applyFill="1" applyBorder="1" applyAlignment="1">
      <alignment horizontal="left" vertical="center" wrapText="1"/>
    </xf>
    <xf numFmtId="6" fontId="11" fillId="2" borderId="17" xfId="0" applyNumberFormat="1" applyFont="1" applyFill="1" applyBorder="1" applyAlignment="1">
      <alignment horizontal="center" vertical="center" wrapText="1"/>
    </xf>
    <xf numFmtId="6" fontId="11" fillId="2" borderId="17" xfId="0" applyNumberFormat="1" applyFont="1" applyFill="1" applyBorder="1" applyAlignment="1">
      <alignment vertical="center" wrapText="1"/>
    </xf>
    <xf numFmtId="6" fontId="11" fillId="2" borderId="18" xfId="0" applyNumberFormat="1" applyFont="1" applyFill="1" applyBorder="1" applyAlignment="1">
      <alignment vertical="center" wrapText="1"/>
    </xf>
    <xf numFmtId="6" fontId="11" fillId="2" borderId="19" xfId="0" applyNumberFormat="1" applyFont="1" applyFill="1" applyBorder="1" applyAlignment="1">
      <alignment horizontal="left" wrapText="1"/>
    </xf>
    <xf numFmtId="0" fontId="12" fillId="0" borderId="20" xfId="0" applyFont="1" applyBorder="1" applyAlignment="1">
      <alignment horizontal="left" vertical="center" wrapText="1"/>
    </xf>
    <xf numFmtId="6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center" wrapText="1"/>
    </xf>
    <xf numFmtId="6" fontId="11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wrapText="1"/>
    </xf>
    <xf numFmtId="0" fontId="11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 vertical="center" wrapText="1"/>
    </xf>
    <xf numFmtId="6" fontId="11" fillId="0" borderId="2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/>
    </xf>
    <xf numFmtId="0" fontId="10" fillId="2" borderId="32" xfId="0" applyFont="1" applyFill="1" applyBorder="1" applyAlignment="1">
      <alignment horizontal="left" vertical="center" wrapText="1"/>
    </xf>
    <xf numFmtId="6" fontId="11" fillId="2" borderId="33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6" fontId="11" fillId="2" borderId="35" xfId="0" applyNumberFormat="1" applyFont="1" applyFill="1" applyBorder="1" applyAlignment="1">
      <alignment horizontal="left" wrapText="1"/>
    </xf>
    <xf numFmtId="6" fontId="0" fillId="0" borderId="0" xfId="0" applyNumberFormat="1"/>
    <xf numFmtId="0" fontId="12" fillId="3" borderId="36" xfId="0" applyFont="1" applyFill="1" applyBorder="1" applyAlignment="1">
      <alignment horizontal="left" vertical="center" wrapText="1"/>
    </xf>
    <xf numFmtId="6" fontId="11" fillId="3" borderId="37" xfId="0" applyNumberFormat="1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wrapText="1"/>
    </xf>
    <xf numFmtId="6" fontId="11" fillId="3" borderId="41" xfId="0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left" vertical="center" wrapText="1"/>
    </xf>
    <xf numFmtId="6" fontId="11" fillId="3" borderId="29" xfId="0" applyNumberFormat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6" fontId="11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6" fontId="11" fillId="0" borderId="41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left" vertical="center" wrapText="1"/>
    </xf>
    <xf numFmtId="6" fontId="11" fillId="2" borderId="48" xfId="0" applyNumberFormat="1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left"/>
    </xf>
    <xf numFmtId="0" fontId="12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left" wrapText="1"/>
    </xf>
    <xf numFmtId="6" fontId="11" fillId="0" borderId="37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wrapText="1"/>
    </xf>
    <xf numFmtId="0" fontId="12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left" vertical="center" wrapText="1"/>
    </xf>
    <xf numFmtId="6" fontId="11" fillId="0" borderId="2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2" fillId="4" borderId="54" xfId="0" applyFont="1" applyFill="1" applyBorder="1" applyAlignment="1">
      <alignment horizontal="left" vertical="center" wrapText="1"/>
    </xf>
    <xf numFmtId="6" fontId="11" fillId="4" borderId="25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6" fontId="11" fillId="0" borderId="55" xfId="0" applyNumberFormat="1" applyFont="1" applyBorder="1" applyAlignment="1">
      <alignment vertical="center"/>
    </xf>
    <xf numFmtId="0" fontId="12" fillId="0" borderId="57" xfId="0" applyFont="1" applyBorder="1" applyAlignment="1">
      <alignment horizontal="left" vertical="center" wrapText="1"/>
    </xf>
    <xf numFmtId="6" fontId="11" fillId="0" borderId="58" xfId="0" applyNumberFormat="1" applyFont="1" applyBorder="1" applyAlignment="1">
      <alignment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 vertical="center" wrapText="1"/>
    </xf>
    <xf numFmtId="6" fontId="11" fillId="3" borderId="21" xfId="0" applyNumberFormat="1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wrapText="1"/>
    </xf>
    <xf numFmtId="6" fontId="11" fillId="3" borderId="25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wrapText="1"/>
    </xf>
    <xf numFmtId="6" fontId="11" fillId="3" borderId="29" xfId="0" applyNumberFormat="1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wrapText="1"/>
    </xf>
    <xf numFmtId="6" fontId="11" fillId="0" borderId="38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left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wrapText="1"/>
    </xf>
    <xf numFmtId="0" fontId="12" fillId="0" borderId="36" xfId="0" applyFont="1" applyBorder="1" applyAlignment="1">
      <alignment vertical="center" wrapText="1"/>
    </xf>
    <xf numFmtId="6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wrapText="1"/>
    </xf>
    <xf numFmtId="0" fontId="12" fillId="0" borderId="24" xfId="0" applyFont="1" applyBorder="1" applyAlignment="1">
      <alignment vertical="center" wrapText="1"/>
    </xf>
    <xf numFmtId="0" fontId="11" fillId="0" borderId="60" xfId="0" applyFont="1" applyBorder="1" applyAlignment="1">
      <alignment horizontal="left" wrapText="1"/>
    </xf>
    <xf numFmtId="6" fontId="11" fillId="0" borderId="4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wrapText="1"/>
    </xf>
    <xf numFmtId="6" fontId="11" fillId="0" borderId="37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6" fontId="11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2" fillId="3" borderId="64" xfId="0" applyFont="1" applyFill="1" applyBorder="1" applyAlignment="1">
      <alignment vertical="center" wrapText="1"/>
    </xf>
    <xf numFmtId="0" fontId="11" fillId="3" borderId="65" xfId="0" applyFont="1" applyFill="1" applyBorder="1" applyAlignment="1">
      <alignment wrapText="1"/>
    </xf>
    <xf numFmtId="0" fontId="12" fillId="3" borderId="66" xfId="0" applyFont="1" applyFill="1" applyBorder="1" applyAlignment="1">
      <alignment vertical="center" wrapText="1"/>
    </xf>
    <xf numFmtId="6" fontId="11" fillId="3" borderId="38" xfId="0" applyNumberFormat="1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wrapText="1"/>
    </xf>
    <xf numFmtId="0" fontId="12" fillId="3" borderId="68" xfId="0" applyFont="1" applyFill="1" applyBorder="1" applyAlignment="1">
      <alignment vertical="center" wrapText="1"/>
    </xf>
    <xf numFmtId="0" fontId="11" fillId="3" borderId="69" xfId="0" applyFont="1" applyFill="1" applyBorder="1" applyAlignment="1">
      <alignment wrapText="1"/>
    </xf>
    <xf numFmtId="0" fontId="12" fillId="3" borderId="70" xfId="0" applyFont="1" applyFill="1" applyBorder="1" applyAlignment="1">
      <alignment vertical="center" wrapText="1"/>
    </xf>
    <xf numFmtId="0" fontId="11" fillId="3" borderId="71" xfId="0" applyFont="1" applyFill="1" applyBorder="1" applyAlignment="1">
      <alignment horizontal="left" wrapText="1"/>
    </xf>
    <xf numFmtId="0" fontId="12" fillId="0" borderId="66" xfId="0" applyFont="1" applyBorder="1" applyAlignment="1">
      <alignment vertical="center" wrapText="1"/>
    </xf>
    <xf numFmtId="0" fontId="11" fillId="0" borderId="67" xfId="0" applyFont="1" applyBorder="1" applyAlignment="1">
      <alignment horizontal="left" wrapText="1"/>
    </xf>
    <xf numFmtId="0" fontId="12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wrapText="1"/>
    </xf>
    <xf numFmtId="6" fontId="11" fillId="0" borderId="15" xfId="0" applyNumberFormat="1" applyFont="1" applyBorder="1" applyAlignment="1">
      <alignment horizontal="center" wrapText="1"/>
    </xf>
    <xf numFmtId="6" fontId="11" fillId="2" borderId="19" xfId="0" applyNumberFormat="1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6" fontId="11" fillId="2" borderId="35" xfId="0" applyNumberFormat="1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6" fontId="11" fillId="0" borderId="25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0" fontId="11" fillId="0" borderId="63" xfId="0" applyFont="1" applyBorder="1" applyAlignment="1">
      <alignment horizontal="center" vertical="center" wrapText="1"/>
    </xf>
    <xf numFmtId="6" fontId="11" fillId="0" borderId="29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2" borderId="35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2" fillId="4" borderId="24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wrapText="1"/>
    </xf>
    <xf numFmtId="0" fontId="17" fillId="0" borderId="0" xfId="0" applyFont="1"/>
    <xf numFmtId="6" fontId="17" fillId="0" borderId="0" xfId="0" applyNumberFormat="1" applyFont="1"/>
    <xf numFmtId="0" fontId="12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wrapText="1"/>
    </xf>
    <xf numFmtId="0" fontId="11" fillId="4" borderId="63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wrapText="1"/>
    </xf>
    <xf numFmtId="6" fontId="11" fillId="0" borderId="25" xfId="0" applyNumberFormat="1" applyFont="1" applyBorder="1" applyAlignment="1">
      <alignment horizontal="center" vertical="center"/>
    </xf>
    <xf numFmtId="0" fontId="12" fillId="4" borderId="28" xfId="0" applyFont="1" applyFill="1" applyBorder="1" applyAlignment="1">
      <alignment horizontal="left" vertical="center" wrapText="1"/>
    </xf>
    <xf numFmtId="6" fontId="11" fillId="4" borderId="29" xfId="0" applyNumberFormat="1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wrapText="1"/>
    </xf>
    <xf numFmtId="0" fontId="11" fillId="0" borderId="60" xfId="0" applyFont="1" applyBorder="1" applyAlignment="1">
      <alignment horizontal="center" vertical="center" wrapText="1"/>
    </xf>
    <xf numFmtId="6" fontId="11" fillId="0" borderId="41" xfId="0" applyNumberFormat="1" applyFont="1" applyBorder="1" applyAlignment="1">
      <alignment horizontal="center" vertical="center" wrapText="1"/>
    </xf>
    <xf numFmtId="6" fontId="11" fillId="0" borderId="38" xfId="0" applyNumberFormat="1" applyFont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7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104775</xdr:rowOff>
    </xdr:from>
    <xdr:to>
      <xdr:col>0</xdr:col>
      <xdr:colOff>1514475</xdr:colOff>
      <xdr:row>1</xdr:row>
      <xdr:rowOff>304800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C91EF66-3CEE-443E-A204-7B322D90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866775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104775</xdr:rowOff>
    </xdr:from>
    <xdr:to>
      <xdr:col>0</xdr:col>
      <xdr:colOff>1514475</xdr:colOff>
      <xdr:row>1</xdr:row>
      <xdr:rowOff>304800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C492C77-887C-4EB6-8A84-6BB5FB4D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866775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workbookViewId="0">
      <selection activeCell="D5" sqref="D5"/>
    </sheetView>
  </sheetViews>
  <sheetFormatPr defaultRowHeight="12.75"/>
  <cols>
    <col min="1" max="1" width="40.7109375" customWidth="1"/>
    <col min="2" max="2" width="8.85546875" style="17" customWidth="1"/>
    <col min="3" max="3" width="33.5703125" style="18" customWidth="1"/>
    <col min="4" max="5" width="7.7109375" style="18" customWidth="1"/>
    <col min="6" max="6" width="8.28515625" style="19" customWidth="1"/>
  </cols>
  <sheetData>
    <row r="1" spans="1:12" s="6" customFormat="1" ht="24.95" customHeight="1" thickTop="1">
      <c r="A1" s="1"/>
      <c r="B1" s="2" t="s">
        <v>0</v>
      </c>
      <c r="C1" s="2"/>
      <c r="D1" s="3" t="s">
        <v>1</v>
      </c>
      <c r="E1" s="4"/>
      <c r="F1" s="5"/>
    </row>
    <row r="2" spans="1:12" s="6" customFormat="1" ht="24.95" customHeight="1">
      <c r="A2" s="7"/>
      <c r="B2" s="8"/>
      <c r="C2" s="8"/>
      <c r="D2" s="9" t="s">
        <v>2</v>
      </c>
      <c r="E2" s="10"/>
      <c r="F2" s="11"/>
    </row>
    <row r="3" spans="1:12" s="6" customFormat="1" ht="15" customHeight="1" thickBot="1">
      <c r="A3" s="12" t="s">
        <v>3</v>
      </c>
      <c r="B3" s="13"/>
      <c r="C3" s="13"/>
      <c r="D3" s="14" t="s">
        <v>4</v>
      </c>
      <c r="E3" s="15"/>
      <c r="F3" s="16"/>
    </row>
    <row r="4" spans="1:12" ht="7.5" customHeight="1" thickTop="1" thickBot="1"/>
    <row r="5" spans="1:12" ht="29.25" customHeight="1" thickTop="1" thickBot="1">
      <c r="A5" s="20" t="s">
        <v>5</v>
      </c>
      <c r="B5" s="21" t="s">
        <v>6</v>
      </c>
      <c r="C5" s="21" t="s">
        <v>7</v>
      </c>
      <c r="D5" s="22" t="s">
        <v>8</v>
      </c>
      <c r="E5" s="22" t="s">
        <v>9</v>
      </c>
      <c r="F5" s="23" t="s">
        <v>10</v>
      </c>
      <c r="G5" s="24"/>
      <c r="H5" s="25"/>
      <c r="I5" s="26"/>
      <c r="J5" s="26"/>
      <c r="K5" s="26"/>
      <c r="L5" s="27"/>
    </row>
    <row r="6" spans="1:12" ht="18.75" customHeight="1" thickTop="1" thickBot="1">
      <c r="A6" s="28" t="s">
        <v>11</v>
      </c>
      <c r="B6" s="29"/>
      <c r="C6" s="30"/>
      <c r="D6" s="30"/>
      <c r="E6" s="30"/>
      <c r="F6" s="31"/>
    </row>
    <row r="7" spans="1:12" ht="18.75" customHeight="1" thickTop="1" thickBot="1">
      <c r="A7" s="32" t="s">
        <v>12</v>
      </c>
      <c r="B7" s="33">
        <v>500</v>
      </c>
      <c r="C7" s="34"/>
      <c r="D7" s="35"/>
      <c r="E7" s="35"/>
      <c r="F7" s="36" t="s">
        <v>13</v>
      </c>
    </row>
    <row r="8" spans="1:12" ht="18" customHeight="1">
      <c r="A8" s="37" t="s">
        <v>14</v>
      </c>
      <c r="B8" s="38">
        <v>75</v>
      </c>
      <c r="C8" s="39" t="s">
        <v>15</v>
      </c>
      <c r="D8" s="40" t="s">
        <v>16</v>
      </c>
      <c r="E8" s="40" t="s">
        <v>17</v>
      </c>
      <c r="F8" s="41" t="s">
        <v>18</v>
      </c>
    </row>
    <row r="9" spans="1:12" ht="18" customHeight="1">
      <c r="A9" s="42" t="s">
        <v>19</v>
      </c>
      <c r="B9" s="43">
        <v>120</v>
      </c>
      <c r="C9" s="44" t="s">
        <v>15</v>
      </c>
      <c r="D9" s="45" t="s">
        <v>16</v>
      </c>
      <c r="E9" s="46" t="s">
        <v>20</v>
      </c>
      <c r="F9" s="47" t="s">
        <v>18</v>
      </c>
    </row>
    <row r="10" spans="1:12" ht="18" customHeight="1">
      <c r="A10" s="42" t="s">
        <v>21</v>
      </c>
      <c r="B10" s="43">
        <v>225</v>
      </c>
      <c r="C10" s="44" t="s">
        <v>22</v>
      </c>
      <c r="D10" s="45" t="s">
        <v>23</v>
      </c>
      <c r="E10" s="45" t="s">
        <v>17</v>
      </c>
      <c r="F10" s="48" t="s">
        <v>24</v>
      </c>
    </row>
    <row r="11" spans="1:12" ht="18" customHeight="1">
      <c r="A11" s="42" t="s">
        <v>25</v>
      </c>
      <c r="B11" s="43">
        <v>90</v>
      </c>
      <c r="C11" s="44" t="s">
        <v>26</v>
      </c>
      <c r="D11" s="45" t="s">
        <v>16</v>
      </c>
      <c r="E11" s="45" t="s">
        <v>17</v>
      </c>
      <c r="F11" s="48" t="s">
        <v>27</v>
      </c>
    </row>
    <row r="12" spans="1:12" ht="18" customHeight="1">
      <c r="A12" s="42" t="s">
        <v>28</v>
      </c>
      <c r="B12" s="43">
        <v>70</v>
      </c>
      <c r="C12" s="44" t="s">
        <v>26</v>
      </c>
      <c r="D12" s="45" t="s">
        <v>16</v>
      </c>
      <c r="E12" s="45" t="s">
        <v>17</v>
      </c>
      <c r="F12" s="48" t="s">
        <v>27</v>
      </c>
    </row>
    <row r="13" spans="1:12" ht="18" customHeight="1">
      <c r="A13" s="42" t="s">
        <v>29</v>
      </c>
      <c r="B13" s="43">
        <v>30</v>
      </c>
      <c r="C13" s="44" t="s">
        <v>15</v>
      </c>
      <c r="D13" s="45" t="s">
        <v>30</v>
      </c>
      <c r="E13" s="45" t="s">
        <v>31</v>
      </c>
      <c r="F13" s="48" t="s">
        <v>18</v>
      </c>
    </row>
    <row r="14" spans="1:12" ht="18" customHeight="1" thickBot="1">
      <c r="A14" s="49" t="s">
        <v>32</v>
      </c>
      <c r="B14" s="50">
        <v>120</v>
      </c>
      <c r="C14" s="51" t="s">
        <v>33</v>
      </c>
      <c r="D14" s="52" t="s">
        <v>16</v>
      </c>
      <c r="E14" s="52" t="s">
        <v>31</v>
      </c>
      <c r="F14" s="53" t="s">
        <v>18</v>
      </c>
    </row>
    <row r="15" spans="1:12" ht="19.5" customHeight="1" thickBot="1">
      <c r="A15" s="54" t="s">
        <v>34</v>
      </c>
      <c r="B15" s="55">
        <v>400</v>
      </c>
      <c r="C15" s="56"/>
      <c r="D15" s="57"/>
      <c r="E15" s="57"/>
      <c r="F15" s="58" t="s">
        <v>35</v>
      </c>
      <c r="G15" s="59">
        <f>B8+B9+B10+B11+B12+B13+B14</f>
        <v>730</v>
      </c>
    </row>
    <row r="16" spans="1:12" ht="18" customHeight="1">
      <c r="A16" s="60" t="s">
        <v>36</v>
      </c>
      <c r="B16" s="61">
        <v>50</v>
      </c>
      <c r="C16" s="62" t="s">
        <v>37</v>
      </c>
      <c r="D16" s="63" t="s">
        <v>30</v>
      </c>
      <c r="E16" s="63" t="s">
        <v>17</v>
      </c>
      <c r="F16" s="64" t="s">
        <v>18</v>
      </c>
    </row>
    <row r="17" spans="1:7" ht="18" customHeight="1">
      <c r="A17" s="65" t="s">
        <v>38</v>
      </c>
      <c r="B17" s="66">
        <v>55</v>
      </c>
      <c r="C17" s="67" t="s">
        <v>39</v>
      </c>
      <c r="D17" s="68" t="s">
        <v>30</v>
      </c>
      <c r="E17" s="68" t="s">
        <v>17</v>
      </c>
      <c r="F17" s="69"/>
    </row>
    <row r="18" spans="1:7" ht="18" customHeight="1">
      <c r="A18" s="65" t="s">
        <v>40</v>
      </c>
      <c r="B18" s="66">
        <v>55</v>
      </c>
      <c r="C18" s="67" t="s">
        <v>39</v>
      </c>
      <c r="D18" s="68" t="s">
        <v>30</v>
      </c>
      <c r="E18" s="68" t="s">
        <v>17</v>
      </c>
      <c r="F18" s="69"/>
    </row>
    <row r="19" spans="1:7" ht="18" customHeight="1">
      <c r="A19" s="65" t="s">
        <v>41</v>
      </c>
      <c r="B19" s="66">
        <v>55</v>
      </c>
      <c r="C19" s="67" t="s">
        <v>39</v>
      </c>
      <c r="D19" s="68" t="s">
        <v>30</v>
      </c>
      <c r="E19" s="68" t="s">
        <v>17</v>
      </c>
      <c r="F19" s="69"/>
    </row>
    <row r="20" spans="1:7" ht="18" customHeight="1">
      <c r="A20" s="65" t="s">
        <v>42</v>
      </c>
      <c r="B20" s="66">
        <v>55</v>
      </c>
      <c r="C20" s="67" t="s">
        <v>39</v>
      </c>
      <c r="D20" s="68" t="s">
        <v>30</v>
      </c>
      <c r="E20" s="68" t="s">
        <v>17</v>
      </c>
      <c r="F20" s="69"/>
    </row>
    <row r="21" spans="1:7" ht="18" customHeight="1">
      <c r="A21" s="65" t="s">
        <v>43</v>
      </c>
      <c r="B21" s="66">
        <v>55</v>
      </c>
      <c r="C21" s="67" t="s">
        <v>39</v>
      </c>
      <c r="D21" s="68" t="s">
        <v>30</v>
      </c>
      <c r="E21" s="68" t="s">
        <v>17</v>
      </c>
      <c r="F21" s="69"/>
    </row>
    <row r="22" spans="1:7" ht="18" customHeight="1">
      <c r="A22" s="65" t="s">
        <v>44</v>
      </c>
      <c r="B22" s="66">
        <v>55</v>
      </c>
      <c r="C22" s="67" t="s">
        <v>39</v>
      </c>
      <c r="D22" s="68" t="s">
        <v>30</v>
      </c>
      <c r="E22" s="68" t="s">
        <v>17</v>
      </c>
      <c r="F22" s="69"/>
    </row>
    <row r="23" spans="1:7" ht="18" customHeight="1">
      <c r="A23" s="65" t="s">
        <v>45</v>
      </c>
      <c r="B23" s="66">
        <v>55</v>
      </c>
      <c r="C23" s="67" t="s">
        <v>39</v>
      </c>
      <c r="D23" s="68" t="s">
        <v>30</v>
      </c>
      <c r="E23" s="68" t="s">
        <v>17</v>
      </c>
      <c r="F23" s="69"/>
    </row>
    <row r="24" spans="1:7" ht="18" customHeight="1">
      <c r="A24" s="65" t="s">
        <v>46</v>
      </c>
      <c r="B24" s="66">
        <v>55</v>
      </c>
      <c r="C24" s="67" t="s">
        <v>39</v>
      </c>
      <c r="D24" s="68" t="s">
        <v>30</v>
      </c>
      <c r="E24" s="68" t="s">
        <v>17</v>
      </c>
      <c r="F24" s="69"/>
    </row>
    <row r="25" spans="1:7" ht="18" customHeight="1" thickBot="1">
      <c r="A25" s="70" t="s">
        <v>47</v>
      </c>
      <c r="B25" s="71">
        <v>80</v>
      </c>
      <c r="C25" s="72" t="s">
        <v>39</v>
      </c>
      <c r="D25" s="73" t="s">
        <v>30</v>
      </c>
      <c r="E25" s="73" t="s">
        <v>17</v>
      </c>
      <c r="F25" s="74"/>
      <c r="G25" s="59">
        <f>B16+B17+B18+B19+B20+B21+B22+B23+B24+B25</f>
        <v>570</v>
      </c>
    </row>
    <row r="26" spans="1:7" ht="18" customHeight="1">
      <c r="A26" s="75" t="s">
        <v>48</v>
      </c>
      <c r="B26" s="76">
        <v>75</v>
      </c>
      <c r="C26" s="77" t="s">
        <v>37</v>
      </c>
      <c r="D26" s="78" t="s">
        <v>30</v>
      </c>
      <c r="E26" s="78" t="s">
        <v>31</v>
      </c>
      <c r="F26" s="79" t="s">
        <v>18</v>
      </c>
    </row>
    <row r="27" spans="1:7" ht="18" customHeight="1">
      <c r="A27" s="42" t="s">
        <v>49</v>
      </c>
      <c r="B27" s="43">
        <v>70</v>
      </c>
      <c r="C27" s="44" t="s">
        <v>50</v>
      </c>
      <c r="D27" s="45" t="s">
        <v>30</v>
      </c>
      <c r="E27" s="45" t="s">
        <v>31</v>
      </c>
      <c r="F27" s="80"/>
    </row>
    <row r="28" spans="1:7" ht="18" customHeight="1">
      <c r="A28" s="42" t="s">
        <v>51</v>
      </c>
      <c r="B28" s="43">
        <v>70</v>
      </c>
      <c r="C28" s="44" t="s">
        <v>37</v>
      </c>
      <c r="D28" s="45" t="s">
        <v>30</v>
      </c>
      <c r="E28" s="45" t="s">
        <v>17</v>
      </c>
      <c r="F28" s="80"/>
    </row>
    <row r="29" spans="1:7" ht="18" customHeight="1">
      <c r="A29" s="42" t="s">
        <v>52</v>
      </c>
      <c r="B29" s="43">
        <v>225</v>
      </c>
      <c r="C29" s="44" t="s">
        <v>53</v>
      </c>
      <c r="D29" s="45" t="s">
        <v>30</v>
      </c>
      <c r="E29" s="45" t="s">
        <v>31</v>
      </c>
      <c r="F29" s="80"/>
    </row>
    <row r="30" spans="1:7" ht="18" customHeight="1">
      <c r="A30" s="81" t="s">
        <v>54</v>
      </c>
      <c r="B30" s="82">
        <v>110</v>
      </c>
      <c r="C30" s="83" t="s">
        <v>55</v>
      </c>
      <c r="D30" s="45" t="s">
        <v>56</v>
      </c>
      <c r="E30" s="44" t="s">
        <v>17</v>
      </c>
      <c r="F30" s="80"/>
    </row>
    <row r="31" spans="1:7" ht="18" customHeight="1" thickBot="1">
      <c r="A31" s="49" t="s">
        <v>57</v>
      </c>
      <c r="B31" s="50">
        <v>200</v>
      </c>
      <c r="C31" s="51" t="s">
        <v>58</v>
      </c>
      <c r="D31" s="84" t="s">
        <v>30</v>
      </c>
      <c r="E31" s="84" t="s">
        <v>17</v>
      </c>
      <c r="F31" s="85"/>
      <c r="G31" s="59">
        <f>B26+B27+B28+B29+B30+B31</f>
        <v>750</v>
      </c>
    </row>
    <row r="32" spans="1:7" ht="18" customHeight="1" thickTop="1" thickBot="1">
      <c r="A32" s="28" t="s">
        <v>59</v>
      </c>
      <c r="B32" s="29"/>
      <c r="C32" s="30"/>
      <c r="D32" s="30"/>
      <c r="E32" s="30"/>
      <c r="F32" s="31"/>
    </row>
    <row r="33" spans="1:8" ht="18" customHeight="1" thickTop="1" thickBot="1">
      <c r="A33" s="86" t="s">
        <v>60</v>
      </c>
      <c r="B33" s="87">
        <v>1000</v>
      </c>
      <c r="C33" s="88"/>
      <c r="D33" s="88"/>
      <c r="E33" s="88"/>
      <c r="F33" s="89" t="s">
        <v>61</v>
      </c>
    </row>
    <row r="34" spans="1:8" ht="18" customHeight="1">
      <c r="A34" s="90" t="s">
        <v>62</v>
      </c>
      <c r="B34" s="38">
        <v>70</v>
      </c>
      <c r="C34" s="39" t="s">
        <v>63</v>
      </c>
      <c r="D34" s="91" t="s">
        <v>16</v>
      </c>
      <c r="E34" s="39" t="s">
        <v>31</v>
      </c>
      <c r="F34" s="92" t="s">
        <v>18</v>
      </c>
    </row>
    <row r="35" spans="1:8" ht="18" customHeight="1">
      <c r="A35" s="90" t="s">
        <v>64</v>
      </c>
      <c r="B35" s="93">
        <v>250</v>
      </c>
      <c r="C35" s="94" t="s">
        <v>65</v>
      </c>
      <c r="D35" s="95" t="s">
        <v>66</v>
      </c>
      <c r="E35" s="94" t="s">
        <v>17</v>
      </c>
      <c r="F35" s="96" t="s">
        <v>67</v>
      </c>
      <c r="G35" t="s">
        <v>68</v>
      </c>
      <c r="H35" s="59">
        <f>B35*2</f>
        <v>500</v>
      </c>
    </row>
    <row r="36" spans="1:8" ht="18" customHeight="1">
      <c r="A36" s="97" t="s">
        <v>69</v>
      </c>
      <c r="B36" s="43">
        <v>50</v>
      </c>
      <c r="C36" s="44" t="s">
        <v>70</v>
      </c>
      <c r="D36" s="98" t="s">
        <v>30</v>
      </c>
      <c r="E36" s="44" t="s">
        <v>17</v>
      </c>
      <c r="F36" s="99" t="s">
        <v>71</v>
      </c>
      <c r="G36" t="s">
        <v>68</v>
      </c>
      <c r="H36" s="59">
        <f>B36*30</f>
        <v>1500</v>
      </c>
    </row>
    <row r="37" spans="1:8" ht="18" customHeight="1">
      <c r="A37" s="97" t="s">
        <v>72</v>
      </c>
      <c r="B37" s="43">
        <v>75</v>
      </c>
      <c r="C37" s="44" t="s">
        <v>15</v>
      </c>
      <c r="D37" s="98" t="s">
        <v>30</v>
      </c>
      <c r="E37" s="44" t="s">
        <v>17</v>
      </c>
      <c r="F37" s="80"/>
      <c r="G37" t="s">
        <v>68</v>
      </c>
      <c r="H37" s="59">
        <f t="shared" ref="H37:H43" si="0">B37</f>
        <v>75</v>
      </c>
    </row>
    <row r="38" spans="1:8" ht="18" customHeight="1">
      <c r="A38" s="100" t="s">
        <v>36</v>
      </c>
      <c r="B38" s="101">
        <v>50</v>
      </c>
      <c r="C38" s="102" t="s">
        <v>37</v>
      </c>
      <c r="D38" s="98" t="s">
        <v>30</v>
      </c>
      <c r="E38" s="102" t="s">
        <v>17</v>
      </c>
      <c r="F38" s="80"/>
      <c r="G38" s="103" t="s">
        <v>68</v>
      </c>
      <c r="H38" s="59">
        <f t="shared" si="0"/>
        <v>50</v>
      </c>
    </row>
    <row r="39" spans="1:8" ht="18" customHeight="1">
      <c r="A39" s="97" t="s">
        <v>44</v>
      </c>
      <c r="B39" s="43">
        <v>50</v>
      </c>
      <c r="C39" s="44" t="s">
        <v>37</v>
      </c>
      <c r="D39" s="98" t="s">
        <v>30</v>
      </c>
      <c r="E39" s="44" t="s">
        <v>17</v>
      </c>
      <c r="F39" s="80"/>
      <c r="G39" t="s">
        <v>68</v>
      </c>
      <c r="H39" s="59">
        <f t="shared" si="0"/>
        <v>50</v>
      </c>
    </row>
    <row r="40" spans="1:8" ht="18" customHeight="1">
      <c r="A40" s="97" t="s">
        <v>47</v>
      </c>
      <c r="B40" s="43">
        <v>80</v>
      </c>
      <c r="C40" s="44" t="s">
        <v>37</v>
      </c>
      <c r="D40" s="98" t="s">
        <v>30</v>
      </c>
      <c r="E40" s="44" t="s">
        <v>17</v>
      </c>
      <c r="F40" s="80"/>
      <c r="G40" t="s">
        <v>68</v>
      </c>
      <c r="H40" s="59">
        <f t="shared" si="0"/>
        <v>80</v>
      </c>
    </row>
    <row r="41" spans="1:8" ht="18" customHeight="1">
      <c r="A41" s="97" t="s">
        <v>73</v>
      </c>
      <c r="B41" s="43">
        <v>200</v>
      </c>
      <c r="C41" s="44" t="s">
        <v>74</v>
      </c>
      <c r="D41" s="98" t="s">
        <v>75</v>
      </c>
      <c r="E41" s="44" t="s">
        <v>17</v>
      </c>
      <c r="F41" s="80"/>
      <c r="G41" t="s">
        <v>68</v>
      </c>
      <c r="H41" s="59">
        <f t="shared" si="0"/>
        <v>200</v>
      </c>
    </row>
    <row r="42" spans="1:8" ht="18" customHeight="1">
      <c r="A42" s="97" t="s">
        <v>76</v>
      </c>
      <c r="B42" s="43">
        <v>200</v>
      </c>
      <c r="C42" s="44"/>
      <c r="D42" s="98"/>
      <c r="E42" s="44"/>
      <c r="F42" s="80"/>
      <c r="H42" s="59">
        <f t="shared" si="0"/>
        <v>200</v>
      </c>
    </row>
    <row r="43" spans="1:8" ht="18" customHeight="1">
      <c r="A43" s="97" t="s">
        <v>49</v>
      </c>
      <c r="B43" s="43">
        <v>50</v>
      </c>
      <c r="C43" s="44" t="s">
        <v>77</v>
      </c>
      <c r="D43" s="98" t="s">
        <v>30</v>
      </c>
      <c r="E43" s="44" t="s">
        <v>17</v>
      </c>
      <c r="F43" s="80"/>
      <c r="G43" t="s">
        <v>68</v>
      </c>
      <c r="H43" s="59">
        <f t="shared" si="0"/>
        <v>50</v>
      </c>
    </row>
    <row r="44" spans="1:8" ht="18" customHeight="1">
      <c r="A44" s="104" t="s">
        <v>78</v>
      </c>
      <c r="B44" s="105">
        <v>75</v>
      </c>
      <c r="C44" s="106" t="s">
        <v>26</v>
      </c>
      <c r="D44" s="107" t="s">
        <v>30</v>
      </c>
      <c r="E44" s="108" t="s">
        <v>17</v>
      </c>
      <c r="F44" s="80"/>
      <c r="G44" s="59">
        <f>B35+B36+B37+B38+B39+B40+B41+B43</f>
        <v>805</v>
      </c>
      <c r="H44" s="59">
        <f>SUM(H35:H43)</f>
        <v>2705</v>
      </c>
    </row>
    <row r="45" spans="1:8" ht="18" customHeight="1">
      <c r="A45" s="42" t="s">
        <v>79</v>
      </c>
      <c r="B45" s="109">
        <v>165</v>
      </c>
      <c r="C45" s="44" t="s">
        <v>39</v>
      </c>
      <c r="D45" s="98" t="s">
        <v>30</v>
      </c>
      <c r="E45" s="44" t="s">
        <v>17</v>
      </c>
      <c r="F45" s="80"/>
      <c r="G45">
        <v>135</v>
      </c>
    </row>
    <row r="46" spans="1:8" ht="18" customHeight="1">
      <c r="A46" s="42" t="s">
        <v>43</v>
      </c>
      <c r="B46" s="109">
        <v>55</v>
      </c>
      <c r="C46" s="44" t="s">
        <v>39</v>
      </c>
      <c r="D46" s="98" t="s">
        <v>30</v>
      </c>
      <c r="E46" s="44" t="s">
        <v>17</v>
      </c>
      <c r="F46" s="80"/>
      <c r="G46">
        <v>45</v>
      </c>
    </row>
    <row r="47" spans="1:8" ht="18" customHeight="1">
      <c r="A47" s="42" t="s">
        <v>45</v>
      </c>
      <c r="B47" s="109">
        <v>55</v>
      </c>
      <c r="C47" s="44" t="s">
        <v>39</v>
      </c>
      <c r="D47" s="98" t="s">
        <v>30</v>
      </c>
      <c r="E47" s="44" t="s">
        <v>17</v>
      </c>
      <c r="F47" s="80"/>
      <c r="G47">
        <v>45</v>
      </c>
    </row>
    <row r="48" spans="1:8" ht="18" customHeight="1" thickBot="1">
      <c r="A48" s="110" t="s">
        <v>46</v>
      </c>
      <c r="B48" s="111">
        <v>55</v>
      </c>
      <c r="C48" s="112" t="s">
        <v>39</v>
      </c>
      <c r="D48" s="113" t="s">
        <v>30</v>
      </c>
      <c r="E48" s="112" t="s">
        <v>17</v>
      </c>
      <c r="F48" s="85"/>
      <c r="G48">
        <v>45</v>
      </c>
    </row>
    <row r="49" spans="1:8" ht="29.25" hidden="1" customHeight="1">
      <c r="A49" s="28" t="s">
        <v>80</v>
      </c>
      <c r="B49" s="29"/>
      <c r="C49" s="30"/>
      <c r="D49" s="30"/>
      <c r="E49" s="30"/>
      <c r="F49" s="31"/>
    </row>
    <row r="50" spans="1:8" ht="20.100000000000001" hidden="1" customHeight="1">
      <c r="A50" s="54" t="s">
        <v>81</v>
      </c>
      <c r="B50" s="55">
        <v>300</v>
      </c>
      <c r="C50" s="56"/>
      <c r="D50" s="57"/>
      <c r="E50" s="57"/>
      <c r="F50" s="114"/>
    </row>
    <row r="51" spans="1:8" ht="14.25" hidden="1" customHeight="1">
      <c r="A51" s="115" t="s">
        <v>82</v>
      </c>
      <c r="B51" s="116">
        <v>40</v>
      </c>
      <c r="C51" s="117" t="s">
        <v>83</v>
      </c>
      <c r="D51" s="118"/>
      <c r="E51" s="118"/>
      <c r="F51" s="119" t="s">
        <v>84</v>
      </c>
    </row>
    <row r="52" spans="1:8" ht="14.1" hidden="1" customHeight="1">
      <c r="A52" s="65" t="s">
        <v>85</v>
      </c>
      <c r="B52" s="120">
        <v>70</v>
      </c>
      <c r="C52" s="67" t="s">
        <v>86</v>
      </c>
      <c r="D52" s="68"/>
      <c r="E52" s="68"/>
      <c r="F52" s="121" t="s">
        <v>84</v>
      </c>
    </row>
    <row r="53" spans="1:8" ht="14.1" hidden="1" customHeight="1">
      <c r="A53" s="65" t="s">
        <v>87</v>
      </c>
      <c r="B53" s="120">
        <v>90</v>
      </c>
      <c r="C53" s="67" t="s">
        <v>88</v>
      </c>
      <c r="D53" s="68"/>
      <c r="E53" s="68"/>
      <c r="F53" s="121" t="s">
        <v>89</v>
      </c>
    </row>
    <row r="54" spans="1:8" ht="14.1" hidden="1" customHeight="1">
      <c r="A54" s="65" t="s">
        <v>90</v>
      </c>
      <c r="B54" s="120">
        <v>65</v>
      </c>
      <c r="C54" s="67" t="s">
        <v>88</v>
      </c>
      <c r="D54" s="68"/>
      <c r="E54" s="68"/>
      <c r="F54" s="121" t="s">
        <v>89</v>
      </c>
    </row>
    <row r="55" spans="1:8" ht="14.1" hidden="1" customHeight="1">
      <c r="A55" s="70" t="s">
        <v>91</v>
      </c>
      <c r="B55" s="122">
        <v>200</v>
      </c>
      <c r="C55" s="72" t="s">
        <v>92</v>
      </c>
      <c r="D55" s="73"/>
      <c r="E55" s="73"/>
      <c r="F55" s="123" t="s">
        <v>89</v>
      </c>
      <c r="G55" s="59">
        <f>B51+B52+B53+B54+B55</f>
        <v>465</v>
      </c>
    </row>
    <row r="56" spans="1:8" ht="14.1" hidden="1" customHeight="1">
      <c r="A56" s="75" t="s">
        <v>93</v>
      </c>
      <c r="B56" s="124">
        <v>100</v>
      </c>
      <c r="C56" s="77" t="s">
        <v>94</v>
      </c>
      <c r="D56" s="78"/>
      <c r="E56" s="78"/>
      <c r="F56" s="125" t="s">
        <v>84</v>
      </c>
    </row>
    <row r="57" spans="1:8" ht="14.1" hidden="1" customHeight="1">
      <c r="A57" s="49" t="s">
        <v>95</v>
      </c>
      <c r="B57" s="50">
        <v>200</v>
      </c>
      <c r="C57" s="126" t="s">
        <v>39</v>
      </c>
      <c r="D57" s="127"/>
      <c r="E57" s="127"/>
      <c r="F57" s="128" t="s">
        <v>84</v>
      </c>
      <c r="G57" s="59"/>
    </row>
    <row r="58" spans="1:8" ht="29.25" hidden="1" customHeight="1">
      <c r="A58" s="28" t="s">
        <v>96</v>
      </c>
      <c r="B58" s="29"/>
      <c r="C58" s="30"/>
      <c r="D58" s="30"/>
      <c r="E58" s="30"/>
      <c r="F58" s="31"/>
    </row>
    <row r="59" spans="1:8" ht="20.100000000000001" hidden="1" customHeight="1">
      <c r="A59" s="54" t="s">
        <v>97</v>
      </c>
      <c r="B59" s="55">
        <v>500</v>
      </c>
      <c r="C59" s="56"/>
      <c r="D59" s="57"/>
      <c r="E59" s="57"/>
      <c r="F59" s="114"/>
    </row>
    <row r="60" spans="1:8" ht="14.1" hidden="1" customHeight="1">
      <c r="A60" s="129" t="s">
        <v>98</v>
      </c>
      <c r="B60" s="130">
        <v>70</v>
      </c>
      <c r="C60" s="77" t="s">
        <v>99</v>
      </c>
      <c r="D60" s="131"/>
      <c r="E60" s="131"/>
      <c r="F60" s="132" t="s">
        <v>100</v>
      </c>
      <c r="H60" s="59">
        <f>B60*2</f>
        <v>140</v>
      </c>
    </row>
    <row r="61" spans="1:8" ht="14.1" hidden="1" customHeight="1">
      <c r="A61" s="133" t="s">
        <v>101</v>
      </c>
      <c r="B61" s="43">
        <v>120</v>
      </c>
      <c r="C61" s="44" t="s">
        <v>102</v>
      </c>
      <c r="D61" s="78"/>
      <c r="E61" s="78"/>
      <c r="F61" s="134"/>
      <c r="H61" s="59">
        <f>B61*2</f>
        <v>240</v>
      </c>
    </row>
    <row r="62" spans="1:8" ht="14.1" hidden="1" customHeight="1">
      <c r="A62" s="133" t="s">
        <v>62</v>
      </c>
      <c r="B62" s="43">
        <v>40</v>
      </c>
      <c r="C62" s="44" t="s">
        <v>63</v>
      </c>
      <c r="D62" s="45"/>
      <c r="E62" s="45"/>
      <c r="F62" s="47" t="s">
        <v>84</v>
      </c>
      <c r="H62" s="59">
        <f>B62*30</f>
        <v>1200</v>
      </c>
    </row>
    <row r="63" spans="1:8" ht="14.1" hidden="1" customHeight="1">
      <c r="A63" s="42" t="s">
        <v>79</v>
      </c>
      <c r="B63" s="135">
        <v>190</v>
      </c>
      <c r="C63" s="136" t="s">
        <v>39</v>
      </c>
      <c r="D63" s="137"/>
      <c r="E63" s="137"/>
      <c r="F63" s="138" t="s">
        <v>84</v>
      </c>
    </row>
    <row r="64" spans="1:8" ht="14.1" hidden="1" customHeight="1">
      <c r="A64" s="42" t="s">
        <v>43</v>
      </c>
      <c r="B64" s="139"/>
      <c r="C64" s="136" t="s">
        <v>39</v>
      </c>
      <c r="D64" s="140"/>
      <c r="E64" s="140"/>
      <c r="F64" s="132"/>
    </row>
    <row r="65" spans="1:8" ht="14.1" hidden="1" customHeight="1">
      <c r="A65" s="42" t="s">
        <v>44</v>
      </c>
      <c r="B65" s="141"/>
      <c r="C65" s="136" t="s">
        <v>103</v>
      </c>
      <c r="D65" s="142"/>
      <c r="E65" s="142"/>
      <c r="F65" s="134"/>
      <c r="H65" s="59">
        <f>B63*30</f>
        <v>5700</v>
      </c>
    </row>
    <row r="66" spans="1:8" ht="14.1" hidden="1" customHeight="1">
      <c r="A66" s="81" t="s">
        <v>104</v>
      </c>
      <c r="B66" s="124">
        <v>60</v>
      </c>
      <c r="C66" s="143"/>
      <c r="D66" s="140"/>
      <c r="E66" s="140"/>
      <c r="F66" s="144"/>
      <c r="H66" s="59">
        <f>B66*30</f>
        <v>1800</v>
      </c>
    </row>
    <row r="67" spans="1:8" ht="14.1" hidden="1" customHeight="1">
      <c r="A67" s="49" t="s">
        <v>76</v>
      </c>
      <c r="B67" s="43">
        <v>120</v>
      </c>
      <c r="C67" s="51" t="s">
        <v>37</v>
      </c>
      <c r="D67" s="52"/>
      <c r="E67" s="52"/>
      <c r="F67" s="128" t="s">
        <v>84</v>
      </c>
      <c r="G67" s="59">
        <f>B60+B61+B62+B63+B66+B67</f>
        <v>600</v>
      </c>
      <c r="H67" s="59">
        <f>B67*2</f>
        <v>240</v>
      </c>
    </row>
    <row r="68" spans="1:8" ht="29.25" hidden="1" customHeight="1">
      <c r="A68" s="145" t="s">
        <v>105</v>
      </c>
      <c r="B68" s="146"/>
      <c r="C68" s="146"/>
      <c r="D68" s="146"/>
      <c r="E68" s="146"/>
      <c r="F68" s="147"/>
      <c r="H68" s="59">
        <f>SUM(H60:H67)</f>
        <v>9320</v>
      </c>
    </row>
    <row r="69" spans="1:8" ht="29.25" hidden="1" customHeight="1">
      <c r="A69" s="148" t="s">
        <v>106</v>
      </c>
      <c r="B69" s="55">
        <v>300</v>
      </c>
      <c r="C69" s="56"/>
      <c r="D69" s="57"/>
      <c r="E69" s="57"/>
      <c r="F69" s="114"/>
    </row>
    <row r="70" spans="1:8" ht="14.25" hidden="1" customHeight="1">
      <c r="A70" s="149" t="s">
        <v>107</v>
      </c>
      <c r="B70" s="116">
        <v>30</v>
      </c>
      <c r="C70" s="117" t="s">
        <v>37</v>
      </c>
      <c r="D70" s="118"/>
      <c r="E70" s="118"/>
      <c r="F70" s="150" t="s">
        <v>84</v>
      </c>
    </row>
    <row r="71" spans="1:8" ht="14.1" hidden="1" customHeight="1">
      <c r="A71" s="151" t="s">
        <v>36</v>
      </c>
      <c r="B71" s="152">
        <v>30</v>
      </c>
      <c r="C71" s="62" t="s">
        <v>37</v>
      </c>
      <c r="D71" s="63"/>
      <c r="E71" s="63"/>
      <c r="F71" s="153" t="s">
        <v>84</v>
      </c>
    </row>
    <row r="72" spans="1:8" ht="14.1" hidden="1" customHeight="1">
      <c r="A72" s="154" t="s">
        <v>108</v>
      </c>
      <c r="B72" s="120">
        <v>35</v>
      </c>
      <c r="C72" s="67" t="s">
        <v>39</v>
      </c>
      <c r="D72" s="68"/>
      <c r="E72" s="68"/>
      <c r="F72" s="155" t="s">
        <v>84</v>
      </c>
    </row>
    <row r="73" spans="1:8" ht="14.1" hidden="1" customHeight="1">
      <c r="A73" s="154" t="s">
        <v>109</v>
      </c>
      <c r="B73" s="120">
        <v>35</v>
      </c>
      <c r="C73" s="67" t="s">
        <v>39</v>
      </c>
      <c r="D73" s="68"/>
      <c r="E73" s="68"/>
      <c r="F73" s="155" t="s">
        <v>84</v>
      </c>
    </row>
    <row r="74" spans="1:8" ht="14.1" hidden="1" customHeight="1">
      <c r="A74" s="154" t="s">
        <v>110</v>
      </c>
      <c r="B74" s="120">
        <v>35</v>
      </c>
      <c r="C74" s="67" t="s">
        <v>39</v>
      </c>
      <c r="D74" s="68"/>
      <c r="E74" s="68"/>
      <c r="F74" s="155" t="s">
        <v>84</v>
      </c>
    </row>
    <row r="75" spans="1:8" ht="14.1" hidden="1" customHeight="1">
      <c r="A75" s="154" t="s">
        <v>42</v>
      </c>
      <c r="B75" s="120">
        <v>35</v>
      </c>
      <c r="C75" s="67" t="s">
        <v>39</v>
      </c>
      <c r="D75" s="68"/>
      <c r="E75" s="68"/>
      <c r="F75" s="155" t="s">
        <v>84</v>
      </c>
    </row>
    <row r="76" spans="1:8" ht="14.1" hidden="1" customHeight="1">
      <c r="A76" s="154" t="s">
        <v>43</v>
      </c>
      <c r="B76" s="120">
        <v>35</v>
      </c>
      <c r="C76" s="67" t="s">
        <v>39</v>
      </c>
      <c r="D76" s="68"/>
      <c r="E76" s="68"/>
      <c r="F76" s="155" t="s">
        <v>84</v>
      </c>
    </row>
    <row r="77" spans="1:8" ht="14.1" hidden="1" customHeight="1">
      <c r="A77" s="154" t="s">
        <v>111</v>
      </c>
      <c r="B77" s="120">
        <v>35</v>
      </c>
      <c r="C77" s="67" t="s">
        <v>37</v>
      </c>
      <c r="D77" s="68"/>
      <c r="E77" s="68"/>
      <c r="F77" s="155" t="s">
        <v>84</v>
      </c>
    </row>
    <row r="78" spans="1:8" ht="14.1" hidden="1" customHeight="1">
      <c r="A78" s="154" t="s">
        <v>112</v>
      </c>
      <c r="B78" s="120">
        <v>35</v>
      </c>
      <c r="C78" s="67" t="s">
        <v>39</v>
      </c>
      <c r="D78" s="68"/>
      <c r="E78" s="68"/>
      <c r="F78" s="155" t="s">
        <v>84</v>
      </c>
    </row>
    <row r="79" spans="1:8" ht="14.1" hidden="1" customHeight="1">
      <c r="A79" s="154" t="s">
        <v>113</v>
      </c>
      <c r="B79" s="120">
        <v>35</v>
      </c>
      <c r="C79" s="67" t="s">
        <v>39</v>
      </c>
      <c r="D79" s="68"/>
      <c r="E79" s="68"/>
      <c r="F79" s="155" t="s">
        <v>84</v>
      </c>
    </row>
    <row r="80" spans="1:8" ht="14.1" hidden="1" customHeight="1">
      <c r="A80" s="156" t="s">
        <v>104</v>
      </c>
      <c r="B80" s="122">
        <v>60</v>
      </c>
      <c r="C80" s="72" t="s">
        <v>39</v>
      </c>
      <c r="D80" s="73"/>
      <c r="E80" s="73"/>
      <c r="F80" s="157" t="s">
        <v>84</v>
      </c>
      <c r="G80" s="59">
        <f>B70+B71+B72+B73+B74+B75+B76+B77+B78+B79+B80</f>
        <v>400</v>
      </c>
    </row>
    <row r="81" spans="1:6" ht="14.1" hidden="1" customHeight="1">
      <c r="A81" s="158" t="s">
        <v>114</v>
      </c>
      <c r="B81" s="124">
        <v>45</v>
      </c>
      <c r="C81" s="77" t="s">
        <v>37</v>
      </c>
      <c r="D81" s="78"/>
      <c r="E81" s="78"/>
      <c r="F81" s="159" t="s">
        <v>84</v>
      </c>
    </row>
    <row r="82" spans="1:6" ht="14.1" hidden="1" customHeight="1">
      <c r="A82" s="160" t="s">
        <v>115</v>
      </c>
      <c r="B82" s="50">
        <v>60</v>
      </c>
      <c r="C82" s="51" t="s">
        <v>116</v>
      </c>
      <c r="D82" s="52"/>
      <c r="E82" s="52"/>
      <c r="F82" s="161" t="s">
        <v>84</v>
      </c>
    </row>
    <row r="83" spans="1:6" ht="13.5" thickTop="1">
      <c r="A83" t="s">
        <v>117</v>
      </c>
      <c r="B83" s="162" t="s">
        <v>118</v>
      </c>
      <c r="D83" s="19" t="s">
        <v>119</v>
      </c>
    </row>
    <row r="95" spans="1:6">
      <c r="A95">
        <f>86-6</f>
        <v>80</v>
      </c>
    </row>
  </sheetData>
  <mergeCells count="8">
    <mergeCell ref="A68:F68"/>
    <mergeCell ref="B1:C3"/>
    <mergeCell ref="F16:F25"/>
    <mergeCell ref="F26:F31"/>
    <mergeCell ref="F36:F48"/>
    <mergeCell ref="F60:F61"/>
    <mergeCell ref="B63:B65"/>
    <mergeCell ref="F63:F65"/>
  </mergeCells>
  <printOptions horizontalCentered="1"/>
  <pageMargins left="0" right="0" top="0.39370078740157483" bottom="0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topLeftCell="A67" workbookViewId="0">
      <selection activeCell="B57" sqref="B57"/>
    </sheetView>
  </sheetViews>
  <sheetFormatPr defaultRowHeight="12.75"/>
  <cols>
    <col min="1" max="1" width="40.85546875" customWidth="1"/>
    <col min="2" max="2" width="8.85546875" style="165" customWidth="1"/>
    <col min="3" max="3" width="33.5703125" customWidth="1"/>
    <col min="4" max="5" width="7.7109375" style="18" customWidth="1"/>
    <col min="6" max="6" width="8.28515625" style="165" customWidth="1"/>
  </cols>
  <sheetData>
    <row r="1" spans="1:7" s="6" customFormat="1" ht="24.95" customHeight="1" thickTop="1">
      <c r="A1" s="1"/>
      <c r="B1" s="2" t="s">
        <v>0</v>
      </c>
      <c r="C1" s="2"/>
      <c r="D1" s="3" t="s">
        <v>1</v>
      </c>
      <c r="E1" s="4"/>
      <c r="F1" s="5"/>
    </row>
    <row r="2" spans="1:7" s="6" customFormat="1" ht="24.95" customHeight="1">
      <c r="A2" s="7"/>
      <c r="B2" s="8"/>
      <c r="C2" s="8"/>
      <c r="D2" s="163" t="s">
        <v>2</v>
      </c>
      <c r="E2" s="163"/>
      <c r="F2" s="164"/>
    </row>
    <row r="3" spans="1:7" s="6" customFormat="1" ht="15" customHeight="1" thickBot="1">
      <c r="A3" s="12" t="s">
        <v>3</v>
      </c>
      <c r="B3" s="13"/>
      <c r="C3" s="13"/>
      <c r="D3" s="14" t="s">
        <v>120</v>
      </c>
      <c r="E3" s="15"/>
      <c r="F3" s="16"/>
    </row>
    <row r="4" spans="1:7" ht="7.5" customHeight="1" thickTop="1" thickBot="1">
      <c r="B4" s="17"/>
      <c r="C4" s="18"/>
    </row>
    <row r="5" spans="1:7" ht="27.75" customHeight="1" thickTop="1" thickBot="1">
      <c r="A5" s="20" t="s">
        <v>5</v>
      </c>
      <c r="B5" s="21" t="s">
        <v>6</v>
      </c>
      <c r="C5" s="21" t="s">
        <v>7</v>
      </c>
      <c r="D5" s="22" t="s">
        <v>8</v>
      </c>
      <c r="E5" s="22" t="s">
        <v>9</v>
      </c>
      <c r="F5" s="166" t="s">
        <v>10</v>
      </c>
    </row>
    <row r="6" spans="1:7" ht="29.25" hidden="1" customHeight="1" thickTop="1" thickBot="1">
      <c r="A6" s="28" t="s">
        <v>11</v>
      </c>
      <c r="B6" s="29"/>
      <c r="C6" s="30"/>
      <c r="D6" s="30"/>
      <c r="E6" s="30"/>
      <c r="F6" s="167"/>
    </row>
    <row r="7" spans="1:7" ht="18.75" hidden="1" customHeight="1" thickTop="1" thickBot="1">
      <c r="A7" s="32" t="s">
        <v>121</v>
      </c>
      <c r="B7" s="33">
        <v>330</v>
      </c>
      <c r="C7" s="34"/>
      <c r="D7" s="35"/>
      <c r="E7" s="35"/>
      <c r="F7" s="168" t="s">
        <v>13</v>
      </c>
    </row>
    <row r="8" spans="1:7" ht="14.1" hidden="1" customHeight="1">
      <c r="A8" s="37" t="s">
        <v>14</v>
      </c>
      <c r="B8" s="38">
        <v>40</v>
      </c>
      <c r="C8" s="39" t="s">
        <v>15</v>
      </c>
      <c r="D8" s="40" t="s">
        <v>16</v>
      </c>
      <c r="E8" s="40"/>
      <c r="F8" s="169" t="s">
        <v>18</v>
      </c>
    </row>
    <row r="9" spans="1:7" ht="14.1" hidden="1" customHeight="1">
      <c r="A9" s="42" t="s">
        <v>19</v>
      </c>
      <c r="B9" s="43">
        <v>80</v>
      </c>
      <c r="C9" s="44" t="s">
        <v>15</v>
      </c>
      <c r="D9" s="45" t="s">
        <v>16</v>
      </c>
      <c r="E9" s="45"/>
      <c r="F9" s="170" t="s">
        <v>18</v>
      </c>
    </row>
    <row r="10" spans="1:7" ht="14.1" hidden="1" customHeight="1">
      <c r="A10" s="42" t="s">
        <v>21</v>
      </c>
      <c r="B10" s="43">
        <v>150</v>
      </c>
      <c r="C10" s="44" t="s">
        <v>22</v>
      </c>
      <c r="D10" s="45" t="s">
        <v>23</v>
      </c>
      <c r="E10" s="45"/>
      <c r="F10" s="171" t="s">
        <v>24</v>
      </c>
    </row>
    <row r="11" spans="1:7" ht="14.1" hidden="1" customHeight="1">
      <c r="A11" s="42" t="s">
        <v>25</v>
      </c>
      <c r="B11" s="43">
        <v>60</v>
      </c>
      <c r="C11" s="44" t="s">
        <v>26</v>
      </c>
      <c r="D11" s="45" t="s">
        <v>16</v>
      </c>
      <c r="E11" s="45"/>
      <c r="F11" s="171" t="s">
        <v>27</v>
      </c>
    </row>
    <row r="12" spans="1:7" ht="14.1" hidden="1" customHeight="1">
      <c r="A12" s="42" t="s">
        <v>28</v>
      </c>
      <c r="B12" s="43">
        <v>45</v>
      </c>
      <c r="C12" s="44" t="s">
        <v>26</v>
      </c>
      <c r="D12" s="45" t="s">
        <v>16</v>
      </c>
      <c r="E12" s="45"/>
      <c r="F12" s="171" t="s">
        <v>27</v>
      </c>
    </row>
    <row r="13" spans="1:7" ht="14.1" hidden="1" customHeight="1">
      <c r="A13" s="42" t="s">
        <v>29</v>
      </c>
      <c r="B13" s="43">
        <v>20</v>
      </c>
      <c r="C13" s="44" t="s">
        <v>15</v>
      </c>
      <c r="D13" s="45" t="s">
        <v>30</v>
      </c>
      <c r="E13" s="45"/>
      <c r="F13" s="171" t="s">
        <v>84</v>
      </c>
    </row>
    <row r="14" spans="1:7" ht="14.1" hidden="1" customHeight="1" thickBot="1">
      <c r="A14" s="49" t="s">
        <v>32</v>
      </c>
      <c r="B14" s="50">
        <v>85</v>
      </c>
      <c r="C14" s="51" t="s">
        <v>33</v>
      </c>
      <c r="D14" s="52" t="s">
        <v>16</v>
      </c>
      <c r="E14" s="52"/>
      <c r="F14" s="172" t="s">
        <v>84</v>
      </c>
    </row>
    <row r="15" spans="1:7" ht="20.100000000000001" hidden="1" customHeight="1" thickBot="1">
      <c r="A15" s="54" t="s">
        <v>34</v>
      </c>
      <c r="B15" s="55">
        <v>300</v>
      </c>
      <c r="C15" s="56"/>
      <c r="D15" s="57"/>
      <c r="E15" s="57"/>
      <c r="F15" s="173" t="s">
        <v>122</v>
      </c>
      <c r="G15" s="59"/>
    </row>
    <row r="16" spans="1:7" ht="14.1" hidden="1" customHeight="1">
      <c r="A16" s="60" t="s">
        <v>36</v>
      </c>
      <c r="B16" s="61">
        <v>30</v>
      </c>
      <c r="C16" s="62" t="s">
        <v>37</v>
      </c>
      <c r="D16" s="63" t="s">
        <v>30</v>
      </c>
      <c r="E16" s="63"/>
      <c r="F16" s="174" t="s">
        <v>84</v>
      </c>
    </row>
    <row r="17" spans="1:7" ht="14.1" hidden="1" customHeight="1">
      <c r="A17" s="65" t="s">
        <v>38</v>
      </c>
      <c r="B17" s="66">
        <v>35</v>
      </c>
      <c r="C17" s="67" t="s">
        <v>39</v>
      </c>
      <c r="D17" s="68" t="s">
        <v>30</v>
      </c>
      <c r="E17" s="68"/>
      <c r="F17" s="175" t="s">
        <v>84</v>
      </c>
    </row>
    <row r="18" spans="1:7" ht="14.1" hidden="1" customHeight="1">
      <c r="A18" s="65" t="s">
        <v>40</v>
      </c>
      <c r="B18" s="66">
        <v>35</v>
      </c>
      <c r="C18" s="67" t="s">
        <v>39</v>
      </c>
      <c r="D18" s="68" t="s">
        <v>30</v>
      </c>
      <c r="E18" s="68"/>
      <c r="F18" s="175" t="s">
        <v>84</v>
      </c>
    </row>
    <row r="19" spans="1:7" ht="14.1" hidden="1" customHeight="1">
      <c r="A19" s="65" t="s">
        <v>41</v>
      </c>
      <c r="B19" s="66">
        <v>35</v>
      </c>
      <c r="C19" s="67" t="s">
        <v>39</v>
      </c>
      <c r="D19" s="68" t="s">
        <v>30</v>
      </c>
      <c r="E19" s="68"/>
      <c r="F19" s="175" t="s">
        <v>84</v>
      </c>
    </row>
    <row r="20" spans="1:7" ht="14.1" hidden="1" customHeight="1">
      <c r="A20" s="65" t="s">
        <v>42</v>
      </c>
      <c r="B20" s="66">
        <v>35</v>
      </c>
      <c r="C20" s="67" t="s">
        <v>39</v>
      </c>
      <c r="D20" s="68" t="s">
        <v>30</v>
      </c>
      <c r="E20" s="68"/>
      <c r="F20" s="175" t="s">
        <v>84</v>
      </c>
    </row>
    <row r="21" spans="1:7" ht="14.1" hidden="1" customHeight="1">
      <c r="A21" s="65" t="s">
        <v>43</v>
      </c>
      <c r="B21" s="66">
        <v>35</v>
      </c>
      <c r="C21" s="67" t="s">
        <v>39</v>
      </c>
      <c r="D21" s="68" t="s">
        <v>30</v>
      </c>
      <c r="E21" s="68"/>
      <c r="F21" s="175" t="s">
        <v>84</v>
      </c>
    </row>
    <row r="22" spans="1:7" ht="14.1" hidden="1" customHeight="1">
      <c r="A22" s="65" t="s">
        <v>44</v>
      </c>
      <c r="B22" s="66">
        <v>35</v>
      </c>
      <c r="C22" s="67" t="s">
        <v>37</v>
      </c>
      <c r="D22" s="68" t="s">
        <v>30</v>
      </c>
      <c r="E22" s="68"/>
      <c r="F22" s="175" t="s">
        <v>84</v>
      </c>
    </row>
    <row r="23" spans="1:7" ht="14.1" hidden="1" customHeight="1">
      <c r="A23" s="65" t="s">
        <v>45</v>
      </c>
      <c r="B23" s="66">
        <v>35</v>
      </c>
      <c r="C23" s="67" t="s">
        <v>39</v>
      </c>
      <c r="D23" s="68" t="s">
        <v>30</v>
      </c>
      <c r="E23" s="68"/>
      <c r="F23" s="175" t="s">
        <v>84</v>
      </c>
    </row>
    <row r="24" spans="1:7" ht="14.1" hidden="1" customHeight="1">
      <c r="A24" s="65" t="s">
        <v>46</v>
      </c>
      <c r="B24" s="66">
        <v>35</v>
      </c>
      <c r="C24" s="67" t="s">
        <v>39</v>
      </c>
      <c r="D24" s="68" t="s">
        <v>30</v>
      </c>
      <c r="E24" s="68"/>
      <c r="F24" s="175" t="s">
        <v>84</v>
      </c>
    </row>
    <row r="25" spans="1:7" ht="14.1" hidden="1" customHeight="1" thickBot="1">
      <c r="A25" s="70" t="s">
        <v>47</v>
      </c>
      <c r="B25" s="71">
        <v>60</v>
      </c>
      <c r="C25" s="72" t="s">
        <v>39</v>
      </c>
      <c r="D25" s="73" t="s">
        <v>30</v>
      </c>
      <c r="E25" s="73"/>
      <c r="F25" s="176" t="s">
        <v>84</v>
      </c>
      <c r="G25" s="59"/>
    </row>
    <row r="26" spans="1:7" ht="14.1" hidden="1" customHeight="1">
      <c r="A26" s="75" t="s">
        <v>48</v>
      </c>
      <c r="B26" s="76">
        <v>60</v>
      </c>
      <c r="C26" s="77" t="s">
        <v>37</v>
      </c>
      <c r="D26" s="78" t="s">
        <v>30</v>
      </c>
      <c r="E26" s="78"/>
      <c r="F26" s="177" t="s">
        <v>84</v>
      </c>
    </row>
    <row r="27" spans="1:7" ht="14.1" hidden="1" customHeight="1">
      <c r="A27" s="42" t="s">
        <v>49</v>
      </c>
      <c r="B27" s="178">
        <v>45</v>
      </c>
      <c r="C27" s="44" t="s">
        <v>50</v>
      </c>
      <c r="D27" s="45" t="s">
        <v>30</v>
      </c>
      <c r="E27" s="45"/>
      <c r="F27" s="170" t="s">
        <v>84</v>
      </c>
    </row>
    <row r="28" spans="1:7" ht="14.1" hidden="1" customHeight="1">
      <c r="A28" s="42" t="s">
        <v>51</v>
      </c>
      <c r="B28" s="178">
        <v>45</v>
      </c>
      <c r="C28" s="44" t="s">
        <v>37</v>
      </c>
      <c r="D28" s="45" t="s">
        <v>30</v>
      </c>
      <c r="E28" s="45"/>
      <c r="F28" s="170" t="s">
        <v>84</v>
      </c>
    </row>
    <row r="29" spans="1:7" ht="14.1" hidden="1" customHeight="1">
      <c r="A29" s="42" t="s">
        <v>52</v>
      </c>
      <c r="B29" s="178">
        <v>150</v>
      </c>
      <c r="C29" s="44" t="s">
        <v>53</v>
      </c>
      <c r="D29" s="45" t="s">
        <v>30</v>
      </c>
      <c r="E29" s="45"/>
      <c r="F29" s="170" t="s">
        <v>84</v>
      </c>
    </row>
    <row r="30" spans="1:7" ht="14.1" hidden="1" customHeight="1">
      <c r="A30" s="81" t="s">
        <v>54</v>
      </c>
      <c r="B30" s="179">
        <v>75</v>
      </c>
      <c r="C30" s="83" t="s">
        <v>55</v>
      </c>
      <c r="D30" s="45" t="s">
        <v>30</v>
      </c>
      <c r="E30" s="180"/>
      <c r="F30" s="170" t="s">
        <v>84</v>
      </c>
    </row>
    <row r="31" spans="1:7" ht="15.75" hidden="1" customHeight="1" thickBot="1">
      <c r="A31" s="49" t="s">
        <v>57</v>
      </c>
      <c r="B31" s="181">
        <v>150</v>
      </c>
      <c r="C31" s="51" t="s">
        <v>58</v>
      </c>
      <c r="D31" s="84" t="s">
        <v>30</v>
      </c>
      <c r="E31" s="84"/>
      <c r="F31" s="182" t="s">
        <v>84</v>
      </c>
      <c r="G31" s="59"/>
    </row>
    <row r="32" spans="1:7" ht="29.25" hidden="1" customHeight="1" thickTop="1" thickBot="1">
      <c r="A32" s="28" t="s">
        <v>59</v>
      </c>
      <c r="B32" s="29"/>
      <c r="C32" s="30"/>
      <c r="D32" s="30"/>
      <c r="E32" s="30"/>
      <c r="F32" s="167"/>
    </row>
    <row r="33" spans="1:8" ht="20.100000000000001" hidden="1" customHeight="1" thickTop="1" thickBot="1">
      <c r="A33" s="54" t="s">
        <v>60</v>
      </c>
      <c r="B33" s="55">
        <v>500</v>
      </c>
      <c r="C33" s="56"/>
      <c r="D33" s="57"/>
      <c r="E33" s="57"/>
      <c r="F33" s="183" t="s">
        <v>61</v>
      </c>
    </row>
    <row r="34" spans="1:8" ht="14.1" hidden="1" customHeight="1">
      <c r="A34" s="75" t="s">
        <v>62</v>
      </c>
      <c r="B34" s="124">
        <v>50</v>
      </c>
      <c r="C34" s="77" t="s">
        <v>63</v>
      </c>
      <c r="D34" s="78" t="s">
        <v>16</v>
      </c>
      <c r="E34" s="78"/>
      <c r="F34" s="177" t="s">
        <v>84</v>
      </c>
    </row>
    <row r="35" spans="1:8" ht="26.25" hidden="1" customHeight="1">
      <c r="A35" s="75" t="s">
        <v>123</v>
      </c>
      <c r="B35" s="93">
        <v>200</v>
      </c>
      <c r="C35" s="94" t="s">
        <v>65</v>
      </c>
      <c r="D35" s="131" t="s">
        <v>66</v>
      </c>
      <c r="E35" s="131"/>
      <c r="F35" s="184" t="s">
        <v>67</v>
      </c>
      <c r="H35" s="59"/>
    </row>
    <row r="36" spans="1:8" ht="14.1" hidden="1" customHeight="1">
      <c r="A36" s="42" t="s">
        <v>124</v>
      </c>
      <c r="B36" s="82">
        <v>200</v>
      </c>
      <c r="C36" s="83" t="s">
        <v>125</v>
      </c>
      <c r="D36" s="180" t="s">
        <v>23</v>
      </c>
      <c r="E36" s="180"/>
      <c r="F36" s="185" t="s">
        <v>126</v>
      </c>
    </row>
    <row r="37" spans="1:8" ht="14.1" hidden="1" customHeight="1">
      <c r="A37" s="42" t="s">
        <v>127</v>
      </c>
      <c r="B37" s="82">
        <v>110</v>
      </c>
      <c r="C37" s="83" t="s">
        <v>125</v>
      </c>
      <c r="D37" s="180" t="s">
        <v>23</v>
      </c>
      <c r="E37" s="180"/>
      <c r="F37" s="185" t="s">
        <v>126</v>
      </c>
    </row>
    <row r="38" spans="1:8" ht="14.1" hidden="1" customHeight="1">
      <c r="A38" s="42" t="s">
        <v>128</v>
      </c>
      <c r="B38" s="43">
        <v>20</v>
      </c>
      <c r="C38" s="44" t="s">
        <v>70</v>
      </c>
      <c r="D38" s="45" t="s">
        <v>30</v>
      </c>
      <c r="E38" s="45"/>
      <c r="F38" s="170" t="s">
        <v>129</v>
      </c>
      <c r="H38" s="59"/>
    </row>
    <row r="39" spans="1:8" ht="14.1" hidden="1" customHeight="1">
      <c r="A39" s="42" t="s">
        <v>72</v>
      </c>
      <c r="B39" s="43">
        <v>50</v>
      </c>
      <c r="C39" s="44" t="s">
        <v>15</v>
      </c>
      <c r="D39" s="45" t="s">
        <v>30</v>
      </c>
      <c r="E39" s="45"/>
      <c r="F39" s="170" t="s">
        <v>129</v>
      </c>
      <c r="H39" s="59"/>
    </row>
    <row r="40" spans="1:8" s="190" customFormat="1" ht="14.1" hidden="1" customHeight="1">
      <c r="A40" s="186" t="s">
        <v>130</v>
      </c>
      <c r="B40" s="105">
        <v>60</v>
      </c>
      <c r="C40" s="106" t="s">
        <v>26</v>
      </c>
      <c r="D40" s="187" t="s">
        <v>30</v>
      </c>
      <c r="E40" s="188"/>
      <c r="F40" s="189" t="s">
        <v>129</v>
      </c>
      <c r="H40" s="191"/>
    </row>
    <row r="41" spans="1:8" ht="14.1" hidden="1" customHeight="1">
      <c r="A41" s="192" t="s">
        <v>36</v>
      </c>
      <c r="B41" s="101">
        <v>30</v>
      </c>
      <c r="C41" s="102" t="s">
        <v>37</v>
      </c>
      <c r="D41" s="45" t="s">
        <v>30</v>
      </c>
      <c r="E41" s="193"/>
      <c r="F41" s="194" t="s">
        <v>129</v>
      </c>
      <c r="G41" s="103"/>
      <c r="H41" s="59"/>
    </row>
    <row r="42" spans="1:8" ht="14.1" hidden="1" customHeight="1">
      <c r="A42" s="42" t="s">
        <v>44</v>
      </c>
      <c r="B42" s="43">
        <v>35</v>
      </c>
      <c r="C42" s="44" t="s">
        <v>37</v>
      </c>
      <c r="D42" s="45" t="s">
        <v>30</v>
      </c>
      <c r="E42" s="45"/>
      <c r="F42" s="170" t="s">
        <v>129</v>
      </c>
      <c r="H42" s="59"/>
    </row>
    <row r="43" spans="1:8" ht="14.1" hidden="1" customHeight="1">
      <c r="A43" s="42" t="s">
        <v>47</v>
      </c>
      <c r="B43" s="43">
        <v>60</v>
      </c>
      <c r="C43" s="44" t="s">
        <v>37</v>
      </c>
      <c r="D43" s="45" t="s">
        <v>30</v>
      </c>
      <c r="E43" s="45"/>
      <c r="F43" s="170" t="s">
        <v>129</v>
      </c>
      <c r="H43" s="59"/>
    </row>
    <row r="44" spans="1:8" ht="14.1" hidden="1" customHeight="1">
      <c r="A44" s="42" t="s">
        <v>73</v>
      </c>
      <c r="B44" s="43">
        <v>120</v>
      </c>
      <c r="C44" s="44" t="s">
        <v>74</v>
      </c>
      <c r="D44" s="45" t="s">
        <v>131</v>
      </c>
      <c r="E44" s="45"/>
      <c r="F44" s="170" t="s">
        <v>129</v>
      </c>
      <c r="H44" s="59"/>
    </row>
    <row r="45" spans="1:8" ht="14.1" hidden="1" customHeight="1">
      <c r="A45" s="42" t="s">
        <v>49</v>
      </c>
      <c r="B45" s="43">
        <v>25</v>
      </c>
      <c r="C45" s="44" t="s">
        <v>132</v>
      </c>
      <c r="D45" s="45" t="s">
        <v>30</v>
      </c>
      <c r="E45" s="45"/>
      <c r="F45" s="170" t="s">
        <v>129</v>
      </c>
      <c r="H45" s="59"/>
    </row>
    <row r="46" spans="1:8" ht="14.1" hidden="1" customHeight="1">
      <c r="A46" s="186" t="s">
        <v>78</v>
      </c>
      <c r="B46" s="105">
        <v>50</v>
      </c>
      <c r="C46" s="106"/>
      <c r="D46" s="187" t="s">
        <v>30</v>
      </c>
      <c r="E46" s="195"/>
      <c r="F46" s="196"/>
      <c r="G46" s="59"/>
      <c r="H46" s="59"/>
    </row>
    <row r="47" spans="1:8" ht="14.1" hidden="1" customHeight="1">
      <c r="A47" s="42" t="s">
        <v>79</v>
      </c>
      <c r="B47" s="197">
        <v>190</v>
      </c>
      <c r="C47" s="44" t="s">
        <v>39</v>
      </c>
      <c r="D47" s="45" t="s">
        <v>30</v>
      </c>
      <c r="E47" s="45"/>
      <c r="F47" s="170" t="s">
        <v>84</v>
      </c>
    </row>
    <row r="48" spans="1:8" ht="14.1" hidden="1" customHeight="1">
      <c r="A48" s="42" t="s">
        <v>43</v>
      </c>
      <c r="B48" s="197"/>
      <c r="C48" s="44" t="s">
        <v>39</v>
      </c>
      <c r="D48" s="45" t="s">
        <v>30</v>
      </c>
      <c r="E48" s="45"/>
      <c r="F48" s="170" t="s">
        <v>84</v>
      </c>
    </row>
    <row r="49" spans="1:8" ht="14.1" hidden="1" customHeight="1">
      <c r="A49" s="42" t="s">
        <v>45</v>
      </c>
      <c r="B49" s="197"/>
      <c r="C49" s="44" t="s">
        <v>39</v>
      </c>
      <c r="D49" s="45" t="s">
        <v>30</v>
      </c>
      <c r="E49" s="45"/>
      <c r="F49" s="170" t="s">
        <v>84</v>
      </c>
    </row>
    <row r="50" spans="1:8" ht="14.1" hidden="1" customHeight="1">
      <c r="A50" s="42" t="s">
        <v>46</v>
      </c>
      <c r="B50" s="197"/>
      <c r="C50" s="44" t="s">
        <v>39</v>
      </c>
      <c r="D50" s="45" t="s">
        <v>30</v>
      </c>
      <c r="E50" s="45"/>
      <c r="F50" s="170" t="s">
        <v>84</v>
      </c>
    </row>
    <row r="51" spans="1:8" ht="14.1" hidden="1" customHeight="1" thickBot="1">
      <c r="A51" s="198" t="s">
        <v>76</v>
      </c>
      <c r="B51" s="199">
        <v>120</v>
      </c>
      <c r="C51" s="200" t="s">
        <v>74</v>
      </c>
      <c r="D51" s="201" t="s">
        <v>131</v>
      </c>
      <c r="E51" s="201"/>
      <c r="F51" s="202" t="s">
        <v>84</v>
      </c>
    </row>
    <row r="52" spans="1:8" ht="19.5" customHeight="1" thickTop="1" thickBot="1">
      <c r="A52" s="28" t="s">
        <v>80</v>
      </c>
      <c r="B52" s="29"/>
      <c r="C52" s="30"/>
      <c r="D52" s="30"/>
      <c r="E52" s="30"/>
      <c r="F52" s="167"/>
    </row>
    <row r="53" spans="1:8" ht="20.100000000000001" customHeight="1" thickTop="1" thickBot="1">
      <c r="A53" s="54" t="s">
        <v>81</v>
      </c>
      <c r="B53" s="55">
        <v>450</v>
      </c>
      <c r="C53" s="56"/>
      <c r="D53" s="57"/>
      <c r="E53" s="57"/>
      <c r="F53" s="183"/>
    </row>
    <row r="54" spans="1:8" ht="18" customHeight="1">
      <c r="A54" s="115" t="s">
        <v>82</v>
      </c>
      <c r="B54" s="116">
        <v>60</v>
      </c>
      <c r="C54" s="117" t="s">
        <v>83</v>
      </c>
      <c r="D54" s="118" t="s">
        <v>30</v>
      </c>
      <c r="E54" s="118" t="s">
        <v>31</v>
      </c>
      <c r="F54" s="64" t="s">
        <v>18</v>
      </c>
    </row>
    <row r="55" spans="1:8" ht="18" customHeight="1">
      <c r="A55" s="65" t="s">
        <v>85</v>
      </c>
      <c r="B55" s="120">
        <v>90</v>
      </c>
      <c r="C55" s="67" t="s">
        <v>86</v>
      </c>
      <c r="D55" s="68" t="s">
        <v>133</v>
      </c>
      <c r="E55" s="68" t="s">
        <v>31</v>
      </c>
      <c r="F55" s="69"/>
    </row>
    <row r="56" spans="1:8" ht="18" customHeight="1">
      <c r="A56" s="65" t="s">
        <v>87</v>
      </c>
      <c r="B56" s="120">
        <v>95</v>
      </c>
      <c r="C56" s="67" t="s">
        <v>88</v>
      </c>
      <c r="D56" s="68" t="s">
        <v>133</v>
      </c>
      <c r="E56" s="68" t="s">
        <v>31</v>
      </c>
      <c r="F56" s="69"/>
    </row>
    <row r="57" spans="1:8" ht="18" customHeight="1">
      <c r="A57" s="65" t="s">
        <v>90</v>
      </c>
      <c r="B57" s="120">
        <v>80</v>
      </c>
      <c r="C57" s="67" t="s">
        <v>88</v>
      </c>
      <c r="D57" s="68" t="s">
        <v>133</v>
      </c>
      <c r="E57" s="68" t="s">
        <v>31</v>
      </c>
      <c r="F57" s="69"/>
    </row>
    <row r="58" spans="1:8" ht="18" customHeight="1" thickBot="1">
      <c r="A58" s="70" t="s">
        <v>91</v>
      </c>
      <c r="B58" s="122">
        <v>150</v>
      </c>
      <c r="C58" s="72" t="s">
        <v>92</v>
      </c>
      <c r="D58" s="73" t="s">
        <v>133</v>
      </c>
      <c r="E58" s="73" t="s">
        <v>31</v>
      </c>
      <c r="F58" s="74"/>
      <c r="G58" s="59"/>
    </row>
    <row r="59" spans="1:8" ht="18" customHeight="1">
      <c r="A59" s="75" t="s">
        <v>93</v>
      </c>
      <c r="B59" s="124">
        <v>150</v>
      </c>
      <c r="C59" s="77" t="s">
        <v>94</v>
      </c>
      <c r="D59" s="78" t="s">
        <v>30</v>
      </c>
      <c r="E59" s="78" t="s">
        <v>31</v>
      </c>
      <c r="F59" s="79" t="s">
        <v>84</v>
      </c>
    </row>
    <row r="60" spans="1:8" ht="18" customHeight="1" thickBot="1">
      <c r="A60" s="49" t="s">
        <v>95</v>
      </c>
      <c r="B60" s="50">
        <v>400</v>
      </c>
      <c r="C60" s="126" t="s">
        <v>39</v>
      </c>
      <c r="D60" s="127" t="s">
        <v>30</v>
      </c>
      <c r="E60" s="127" t="s">
        <v>17</v>
      </c>
      <c r="F60" s="85"/>
      <c r="G60" s="59"/>
    </row>
    <row r="61" spans="1:8" ht="29.25" customHeight="1" thickTop="1" thickBot="1">
      <c r="A61" s="28" t="s">
        <v>96</v>
      </c>
      <c r="B61" s="29"/>
      <c r="C61" s="30"/>
      <c r="D61" s="30"/>
      <c r="E61" s="30"/>
      <c r="F61" s="167"/>
    </row>
    <row r="62" spans="1:8" ht="20.100000000000001" customHeight="1" thickTop="1" thickBot="1">
      <c r="A62" s="54" t="s">
        <v>97</v>
      </c>
      <c r="B62" s="55">
        <v>750</v>
      </c>
      <c r="C62" s="56"/>
      <c r="D62" s="57"/>
      <c r="E62" s="57"/>
      <c r="F62" s="183"/>
    </row>
    <row r="63" spans="1:8" ht="18" customHeight="1">
      <c r="A63" s="129" t="s">
        <v>98</v>
      </c>
      <c r="B63" s="130">
        <v>100</v>
      </c>
      <c r="C63" s="77" t="s">
        <v>99</v>
      </c>
      <c r="D63" s="40" t="s">
        <v>30</v>
      </c>
      <c r="E63" s="39" t="s">
        <v>31</v>
      </c>
      <c r="F63" s="79" t="s">
        <v>100</v>
      </c>
      <c r="H63" s="59"/>
    </row>
    <row r="64" spans="1:8" ht="18" customHeight="1">
      <c r="A64" s="133" t="s">
        <v>101</v>
      </c>
      <c r="B64" s="43">
        <v>200</v>
      </c>
      <c r="C64" s="44" t="s">
        <v>99</v>
      </c>
      <c r="D64" s="78" t="s">
        <v>134</v>
      </c>
      <c r="E64" s="78" t="s">
        <v>31</v>
      </c>
      <c r="F64" s="203"/>
      <c r="H64" s="59"/>
    </row>
    <row r="65" spans="1:8" ht="18" customHeight="1">
      <c r="A65" s="133" t="s">
        <v>62</v>
      </c>
      <c r="B65" s="43">
        <v>60</v>
      </c>
      <c r="C65" s="44" t="s">
        <v>63</v>
      </c>
      <c r="D65" s="45" t="s">
        <v>30</v>
      </c>
      <c r="E65" s="45" t="s">
        <v>31</v>
      </c>
      <c r="F65" s="170" t="s">
        <v>18</v>
      </c>
      <c r="H65" s="59"/>
    </row>
    <row r="66" spans="1:8" ht="18" customHeight="1">
      <c r="A66" s="42" t="s">
        <v>79</v>
      </c>
      <c r="B66" s="204">
        <v>165</v>
      </c>
      <c r="C66" s="136" t="s">
        <v>39</v>
      </c>
      <c r="D66" s="45" t="s">
        <v>30</v>
      </c>
      <c r="E66" s="136" t="s">
        <v>17</v>
      </c>
      <c r="F66" s="99" t="s">
        <v>18</v>
      </c>
    </row>
    <row r="67" spans="1:8" ht="18" customHeight="1">
      <c r="A67" s="42" t="s">
        <v>43</v>
      </c>
      <c r="B67" s="76">
        <v>55</v>
      </c>
      <c r="C67" s="136" t="s">
        <v>39</v>
      </c>
      <c r="D67" s="45" t="s">
        <v>30</v>
      </c>
      <c r="E67" s="136" t="s">
        <v>17</v>
      </c>
      <c r="F67" s="80"/>
    </row>
    <row r="68" spans="1:8" ht="18" customHeight="1">
      <c r="A68" s="42" t="s">
        <v>44</v>
      </c>
      <c r="B68" s="205">
        <v>55</v>
      </c>
      <c r="C68" s="136" t="s">
        <v>39</v>
      </c>
      <c r="D68" s="45" t="s">
        <v>30</v>
      </c>
      <c r="E68" s="136" t="s">
        <v>17</v>
      </c>
      <c r="F68" s="80"/>
      <c r="H68" s="59"/>
    </row>
    <row r="69" spans="1:8" ht="18" customHeight="1">
      <c r="A69" s="81" t="s">
        <v>104</v>
      </c>
      <c r="B69" s="124">
        <v>80</v>
      </c>
      <c r="C69" s="143" t="s">
        <v>37</v>
      </c>
      <c r="D69" s="45" t="s">
        <v>30</v>
      </c>
      <c r="E69" s="140" t="s">
        <v>17</v>
      </c>
      <c r="F69" s="80"/>
      <c r="H69" s="59"/>
    </row>
    <row r="70" spans="1:8" ht="18" customHeight="1" thickBot="1">
      <c r="A70" s="49" t="s">
        <v>76</v>
      </c>
      <c r="B70" s="43">
        <v>200</v>
      </c>
      <c r="C70" s="51" t="s">
        <v>37</v>
      </c>
      <c r="D70" s="52" t="s">
        <v>75</v>
      </c>
      <c r="E70" s="52" t="s">
        <v>31</v>
      </c>
      <c r="F70" s="85"/>
      <c r="G70" s="59"/>
      <c r="H70" s="59"/>
    </row>
    <row r="71" spans="1:8" ht="29.25" customHeight="1" thickTop="1" thickBot="1">
      <c r="A71" s="145" t="s">
        <v>105</v>
      </c>
      <c r="B71" s="146"/>
      <c r="C71" s="146"/>
      <c r="D71" s="146"/>
      <c r="E71" s="146"/>
      <c r="F71" s="147"/>
      <c r="H71" s="59"/>
    </row>
    <row r="72" spans="1:8" ht="29.25" customHeight="1" thickTop="1" thickBot="1">
      <c r="A72" s="148" t="s">
        <v>106</v>
      </c>
      <c r="B72" s="55">
        <v>450</v>
      </c>
      <c r="C72" s="56"/>
      <c r="D72" s="57"/>
      <c r="E72" s="57"/>
      <c r="F72" s="183"/>
    </row>
    <row r="73" spans="1:8" ht="18" customHeight="1">
      <c r="A73" s="149" t="s">
        <v>107</v>
      </c>
      <c r="B73" s="116">
        <v>70</v>
      </c>
      <c r="C73" s="117" t="s">
        <v>37</v>
      </c>
      <c r="D73" s="206" t="s">
        <v>30</v>
      </c>
      <c r="E73" s="118" t="s">
        <v>31</v>
      </c>
      <c r="F73" s="207" t="s">
        <v>18</v>
      </c>
    </row>
    <row r="74" spans="1:8" ht="18" customHeight="1">
      <c r="A74" s="151" t="s">
        <v>36</v>
      </c>
      <c r="B74" s="152">
        <v>50</v>
      </c>
      <c r="C74" s="62" t="s">
        <v>37</v>
      </c>
      <c r="D74" s="208"/>
      <c r="E74" s="63" t="s">
        <v>17</v>
      </c>
      <c r="F74" s="209"/>
    </row>
    <row r="75" spans="1:8" ht="18" customHeight="1">
      <c r="A75" s="154" t="s">
        <v>108</v>
      </c>
      <c r="B75" s="120">
        <v>55</v>
      </c>
      <c r="C75" s="67" t="s">
        <v>39</v>
      </c>
      <c r="D75" s="208"/>
      <c r="E75" s="68" t="s">
        <v>17</v>
      </c>
      <c r="F75" s="209"/>
    </row>
    <row r="76" spans="1:8" ht="18" customHeight="1">
      <c r="A76" s="154" t="s">
        <v>109</v>
      </c>
      <c r="B76" s="120">
        <v>55</v>
      </c>
      <c r="C76" s="67" t="s">
        <v>39</v>
      </c>
      <c r="D76" s="208"/>
      <c r="E76" s="68" t="s">
        <v>17</v>
      </c>
      <c r="F76" s="209"/>
    </row>
    <row r="77" spans="1:8" ht="18" customHeight="1">
      <c r="A77" s="154" t="s">
        <v>110</v>
      </c>
      <c r="B77" s="120">
        <v>55</v>
      </c>
      <c r="C77" s="67" t="s">
        <v>39</v>
      </c>
      <c r="D77" s="208"/>
      <c r="E77" s="68" t="s">
        <v>17</v>
      </c>
      <c r="F77" s="209"/>
    </row>
    <row r="78" spans="1:8" ht="18" customHeight="1">
      <c r="A78" s="154" t="s">
        <v>42</v>
      </c>
      <c r="B78" s="120">
        <v>55</v>
      </c>
      <c r="C78" s="67" t="s">
        <v>39</v>
      </c>
      <c r="D78" s="208"/>
      <c r="E78" s="68" t="s">
        <v>17</v>
      </c>
      <c r="F78" s="209"/>
    </row>
    <row r="79" spans="1:8" ht="18" customHeight="1">
      <c r="A79" s="154" t="s">
        <v>43</v>
      </c>
      <c r="B79" s="120">
        <v>55</v>
      </c>
      <c r="C79" s="67" t="s">
        <v>39</v>
      </c>
      <c r="D79" s="208"/>
      <c r="E79" s="68" t="s">
        <v>17</v>
      </c>
      <c r="F79" s="209"/>
    </row>
    <row r="80" spans="1:8" ht="18" customHeight="1">
      <c r="A80" s="154" t="s">
        <v>111</v>
      </c>
      <c r="B80" s="120">
        <v>55</v>
      </c>
      <c r="C80" s="67" t="s">
        <v>39</v>
      </c>
      <c r="D80" s="208"/>
      <c r="E80" s="68" t="s">
        <v>17</v>
      </c>
      <c r="F80" s="209"/>
    </row>
    <row r="81" spans="1:7" ht="18" customHeight="1">
      <c r="A81" s="154" t="s">
        <v>112</v>
      </c>
      <c r="B81" s="120">
        <v>55</v>
      </c>
      <c r="C81" s="67" t="s">
        <v>39</v>
      </c>
      <c r="D81" s="208"/>
      <c r="E81" s="68" t="s">
        <v>17</v>
      </c>
      <c r="F81" s="209"/>
    </row>
    <row r="82" spans="1:7" ht="18" customHeight="1">
      <c r="A82" s="154" t="s">
        <v>113</v>
      </c>
      <c r="B82" s="120">
        <v>55</v>
      </c>
      <c r="C82" s="67" t="s">
        <v>39</v>
      </c>
      <c r="D82" s="208"/>
      <c r="E82" s="68" t="s">
        <v>17</v>
      </c>
      <c r="F82" s="209"/>
    </row>
    <row r="83" spans="1:7" ht="18" customHeight="1" thickBot="1">
      <c r="A83" s="156" t="s">
        <v>104</v>
      </c>
      <c r="B83" s="122">
        <v>80</v>
      </c>
      <c r="C83" s="72" t="s">
        <v>39</v>
      </c>
      <c r="D83" s="210"/>
      <c r="E83" s="73" t="s">
        <v>17</v>
      </c>
      <c r="F83" s="211"/>
      <c r="G83" s="59"/>
    </row>
    <row r="84" spans="1:7" ht="18" customHeight="1">
      <c r="A84" s="158" t="s">
        <v>135</v>
      </c>
      <c r="B84" s="124">
        <v>75</v>
      </c>
      <c r="C84" s="77" t="s">
        <v>37</v>
      </c>
      <c r="D84" s="212" t="s">
        <v>30</v>
      </c>
      <c r="E84" s="78" t="s">
        <v>31</v>
      </c>
      <c r="F84" s="213" t="s">
        <v>84</v>
      </c>
    </row>
    <row r="85" spans="1:7" ht="18" customHeight="1" thickBot="1">
      <c r="A85" s="160" t="s">
        <v>115</v>
      </c>
      <c r="B85" s="50">
        <v>90</v>
      </c>
      <c r="C85" s="51" t="s">
        <v>116</v>
      </c>
      <c r="D85" s="214"/>
      <c r="E85" s="52" t="s">
        <v>31</v>
      </c>
      <c r="F85" s="215"/>
    </row>
    <row r="86" spans="1:7">
      <c r="A86" t="s">
        <v>117</v>
      </c>
      <c r="B86" s="162" t="s">
        <v>118</v>
      </c>
      <c r="C86" s="18"/>
      <c r="D86" s="19" t="s">
        <v>119</v>
      </c>
    </row>
  </sheetData>
  <mergeCells count="12">
    <mergeCell ref="F66:F70"/>
    <mergeCell ref="A71:F71"/>
    <mergeCell ref="D73:D83"/>
    <mergeCell ref="F73:F83"/>
    <mergeCell ref="D84:D85"/>
    <mergeCell ref="F84:F85"/>
    <mergeCell ref="B1:C3"/>
    <mergeCell ref="D2:F2"/>
    <mergeCell ref="B47:B50"/>
    <mergeCell ref="F54:F58"/>
    <mergeCell ref="F59:F60"/>
    <mergeCell ref="F63:F64"/>
  </mergeCells>
  <printOptions horizontalCentered="1"/>
  <pageMargins left="0" right="0" top="0.59055118110236227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TB.12.1</vt:lpstr>
      <vt:lpstr>TB.12.2</vt:lpstr>
      <vt:lpstr>TB.12.1!Yazdırma_Alanı</vt:lpstr>
      <vt:lpstr>TB.12.2!Yazdırma_Alanı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SEHER ERTAS</dc:creator>
  <cp:lastModifiedBy>SEHER ERTAS</cp:lastModifiedBy>
  <dcterms:created xsi:type="dcterms:W3CDTF">2017-09-11T06:07:42Z</dcterms:created>
  <dcterms:modified xsi:type="dcterms:W3CDTF">2017-09-11T06:08:04Z</dcterms:modified>
</cp:coreProperties>
</file>